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nas\Управление по тарифам\2017 год\Отчетность\ЕИАС\Прокопьевск\EE.OPEN.INFO.APRIL.NET.NOTICE+\"/>
    </mc:Choice>
  </mc:AlternateContent>
  <bookViews>
    <workbookView xWindow="0" yWindow="0" windowWidth="28800" windowHeight="12300"/>
  </bookViews>
  <sheets>
    <sheet name="прил2 2016" sheetId="1" r:id="rId1"/>
  </sheets>
  <externalReferences>
    <externalReference r:id="rId2"/>
  </externalReferences>
  <definedNames>
    <definedName name="_Fill" hidden="1">#REF!</definedName>
    <definedName name="_Order1" hidden="1">255</definedName>
    <definedName name="_Order2" hidden="1">255</definedName>
    <definedName name="_Regression_Int" hidden="1">1</definedName>
    <definedName name="AccessDatabase" hidden="1">"C:\Мои документы\НоваяОборотка.mdb"</definedName>
    <definedName name="anscount" hidden="1">1</definedName>
    <definedName name="apr" hidden="1">{"'РП (2)'!$A$5:$S$150"}</definedName>
    <definedName name="AS2DocOpenMode" hidden="1">"AS2DocumentEdit"</definedName>
    <definedName name="asd" hidden="1">{"'РП (2)'!$A$5:$S$150"}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Control" hidden="1">{"'РП (2)'!$A$5:$S$150"}</definedName>
    <definedName name="ddddd" hidden="1">{"'РП (2)'!$A$5:$S$150"}</definedName>
    <definedName name="ddhh" hidden="1">{"'РП (2)'!$A$5:$S$150"}</definedName>
    <definedName name="ddvv" hidden="1">{"'РП (2)'!$A$5:$S$150"}</definedName>
    <definedName name="fgh" hidden="1">{"'РП (2)'!$A$5:$S$150"}</definedName>
    <definedName name="fghh" hidden="1">{"'РП (2)'!$A$5:$S$150"}</definedName>
    <definedName name="gfg" hidden="1">{"'РП (2)'!$A$5:$S$150"}</definedName>
    <definedName name="hghy6" hidden="1">{"'РП (2)'!$A$5:$S$150"}</definedName>
    <definedName name="hh" hidden="1">{"'РП (2)'!$A$5:$S$150"}</definedName>
    <definedName name="HTLM" hidden="1">{"'РП (2)'!$A$5:$S$150"}</definedName>
    <definedName name="HTML_CodePage" hidden="1">1251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j" hidden="1">{"'РП (2)'!$A$5:$S$150"}</definedName>
    <definedName name="jj" hidden="1">{"'РП (2)'!$A$5:$S$150"}</definedName>
    <definedName name="kBNT" hidden="1">{"'РП (2)'!$A$5:$S$150"}</definedName>
    <definedName name="lll" hidden="1">{"'РП (2)'!$A$5:$S$150"}</definedName>
    <definedName name="P1_ESO_PROT" hidden="1">#REF!,#REF!,#REF!,#REF!,#REF!,#REF!,#REF!,#REF!</definedName>
    <definedName name="P1_SBT_PROT" hidden="1">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3_SCOPE_F1_PRT" hidden="1">#REF!,#REF!,#REF!,#REF!</definedName>
    <definedName name="P3_SCOPE_PER_PRT" hidden="1">#REF!,#REF!,#REF!,#REF!,#REF!</definedName>
    <definedName name="P4_SCOPE_F1_PRT" hidden="1">#REF!,#REF!,#REF!,#REF!</definedName>
    <definedName name="P4_SCOPE_PER_PRT" hidden="1">#REF!,#REF!,#REF!,#REF!,#REF!</definedName>
    <definedName name="P8_SCOPE_PER_PRT" hidden="1">#REF!,#REF!,#REF!,P1_SCOPE_PER_PRT,P2_SCOPE_PER_PRT,P3_SCOPE_PER_PRT,P4_SCOPE_PER_PRT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ty" hidden="1">{"'РП (2)'!$A$5:$S$150"}</definedName>
    <definedName name="qwt" hidden="1">{"'РП (2)'!$A$5:$S$150"}</definedName>
    <definedName name="rjgbz" hidden="1">{"'РП (2)'!$A$5:$S$150"}</definedName>
    <definedName name="s" hidden="1">{"'РП (2)'!$A$5:$S$150"}</definedName>
    <definedName name="SAPBEXrevision" hidden="1">1</definedName>
    <definedName name="SAPBEXsysID" hidden="1">"BWQ"</definedName>
    <definedName name="SAPBEXwbID" hidden="1">"48FFTDL6XEXIGLM124QPAA3V2"</definedName>
    <definedName name="sss" hidden="1">{"'РП (2)'!$A$5:$S$150"}</definedName>
    <definedName name="TextRefCopyRangeCount" hidden="1">183</definedName>
    <definedName name="usl" hidden="1">{"'РП (2)'!$A$5:$S$150"}</definedName>
    <definedName name="wrn.Aging._.and._.Trend._.Analysis." hidden="1">{#N/A,#N/A,FALSE,"Aging Summary";#N/A,#N/A,FALSE,"Ratio Analysis";#N/A,#N/A,FALSE,"Test 120 Day Accts";#N/A,#N/A,FALSE,"Tickmarks"}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00F33AC1_9115_11D7_827F_00104BBA10B0_.wvu.Cols" hidden="1">#REF!,#REF!,#REF!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zz" hidden="1">{"'РП (2)'!$A$5:$S$150"}</definedName>
    <definedName name="аааа" hidden="1">{"'РП (2)'!$A$5:$S$150"}</definedName>
    <definedName name="ааааа" hidden="1">{"'РП (2)'!$A$5:$S$150"}</definedName>
    <definedName name="аааааа" hidden="1">{"'РП (2)'!$A$5:$S$150"}</definedName>
    <definedName name="абакан" hidden="1">{"'РП (2)'!$A$5:$S$150"}</definedName>
    <definedName name="ав" hidden="1">{"'РП (2)'!$A$5:$S$150"}</definedName>
    <definedName name="аж" hidden="1">{"'РП (2)'!$A$5:$S$150"}</definedName>
    <definedName name="алормж" hidden="1">{"'РП (2)'!$A$5:$S$150"}</definedName>
    <definedName name="ан" hidden="1">{"'РП (2)'!$A$5:$S$150"}</definedName>
    <definedName name="апва" hidden="1">{"'РП (2)'!$A$5:$S$150"}</definedName>
    <definedName name="апкп" hidden="1">{"'РП (2)'!$A$5:$S$150"}</definedName>
    <definedName name="арложлд" hidden="1">{"'РП (2)'!$A$5:$S$150"}</definedName>
    <definedName name="арыщдр" hidden="1">{"'РП (2)'!$A$5:$S$150"}</definedName>
    <definedName name="ас" hidden="1">{"'РП (2)'!$A$5:$S$150"}</definedName>
    <definedName name="Б" hidden="1">{"'РП (2)'!$A$5:$S$150"}</definedName>
    <definedName name="балбесы" hidden="1">{"'РП (2)'!$A$5:$S$150"}</definedName>
    <definedName name="балда" hidden="1">{"'РП (2)'!$A$5:$S$150"}</definedName>
    <definedName name="баобес" hidden="1">{"'РП (2)'!$A$5:$S$150"}</definedName>
    <definedName name="бипр" hidden="1">{"'РП (2)'!$A$5:$S$150"}</definedName>
    <definedName name="бля" hidden="1">{"'РП (2)'!$A$5:$S$150"}</definedName>
    <definedName name="Бро" hidden="1">{"'РП (2)'!$A$5:$S$150"}</definedName>
    <definedName name="БТ" hidden="1">{"'РП (2)'!$A$5:$S$150"}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адло" hidden="1">{"'РП (2)'!$A$5:$S$150"}</definedName>
    <definedName name="ваен" hidden="1">{"'РП (2)'!$A$5:$S$150"}</definedName>
    <definedName name="Валя" hidden="1">{"'РП (2)'!$A$5:$S$150"}</definedName>
    <definedName name="вап" hidden="1">#REF!</definedName>
    <definedName name="вапр" hidden="1">{"'РП (2)'!$A$5:$S$150"}</definedName>
    <definedName name="Вариант3" hidden="1">{"'РП (2)'!$A$5:$S$150"}</definedName>
    <definedName name="ваф" hidden="1">{"'РП (2)'!$A$5:$S$150"}</definedName>
    <definedName name="вв" hidden="1">{"'РП (2)'!$A$5:$S$150"}</definedName>
    <definedName name="ввв" hidden="1">{"'РП (2)'!$A$5:$S$150"}</definedName>
    <definedName name="ввввввввв" hidden="1">{"'РП (2)'!$A$5:$S$150"}</definedName>
    <definedName name="волчара" hidden="1">{"'РП (2)'!$A$5:$S$150"}</definedName>
    <definedName name="все" hidden="1">{"'РП (2)'!$A$5:$S$150"}</definedName>
    <definedName name="га" hidden="1">{"'РП (2)'!$A$5:$S$150"}</definedName>
    <definedName name="гав" hidden="1">{"'РП (2)'!$A$5:$S$150"}</definedName>
    <definedName name="гг" hidden="1">{"'РП (2)'!$A$5:$S$150"}</definedName>
    <definedName name="гггг" hidden="1">{"'РП (2)'!$A$5:$S$150"}</definedName>
    <definedName name="го" hidden="1">{"'РП (2)'!$A$5:$S$150"}</definedName>
    <definedName name="да" hidden="1">{"'РП (2)'!$A$5:$S$150"}</definedName>
    <definedName name="дддд" hidden="1">{"'РП (2)'!$A$5:$S$150"}</definedName>
    <definedName name="ддддд" hidden="1">{"'РП (2)'!$A$5:$S$150"}</definedName>
    <definedName name="ди" hidden="1">{"'РП (2)'!$A$5:$S$150"}</definedName>
    <definedName name="динели" hidden="1">{"'РП (2)'!$A$5:$S$150"}</definedName>
    <definedName name="дло" hidden="1">{"'РП (2)'!$A$5:$S$150"}</definedName>
    <definedName name="длошсмидш" hidden="1">{"'РП (2)'!$A$5:$S$150"}</definedName>
    <definedName name="длэз" hidden="1">{"'РП (2)'!$A$5:$S$150"}</definedName>
    <definedName name="до" hidden="1">#REF!</definedName>
    <definedName name="дон" hidden="1">{"'РП (2)'!$A$5:$S$150"}</definedName>
    <definedName name="дрлж" hidden="1">{"'РП (2)'!$A$5:$S$150"}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евшие" hidden="1">{"'РП (2)'!$A$5:$S$150"}</definedName>
    <definedName name="ее" hidden="1">{"'РП (2)'!$A$5:$S$150"}</definedName>
    <definedName name="ек" hidden="1">{"'РП (2)'!$A$5:$S$150"}</definedName>
    <definedName name="екн" hidden="1">{"'РП (2)'!$A$5:$S$150"}</definedName>
    <definedName name="ен" hidden="1">#REF!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{"'РП (2)'!$A$5:$S$150"}</definedName>
    <definedName name="жжж" hidden="1">{"'РП (2)'!$A$5:$S$150"}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эзщшгн" hidden="1">{"'РП (2)'!$A$5:$S$150"}</definedName>
    <definedName name="_xlnm.Print_Titles" localSheetId="0">'прил2 2016'!$16:$17</definedName>
    <definedName name="здздздзд" hidden="1">{"'РП (2)'!$A$5:$S$150"}</definedName>
    <definedName name="ззззш" hidden="1">{"'РП (2)'!$A$5:$S$150"}</definedName>
    <definedName name="ззщзззщзщ" hidden="1">{"'РП (2)'!$A$5:$S$150"}</definedName>
    <definedName name="зш" hidden="1">{"'РП (2)'!$A$5:$S$150"}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и" hidden="1">{"'РП (2)'!$A$5:$S$150"}</definedName>
    <definedName name="й" hidden="1">{"'РП (2)'!$A$5:$S$150"}</definedName>
    <definedName name="идар" hidden="1">{"'РП (2)'!$A$5:$S$150"}</definedName>
    <definedName name="ии" hidden="1">{"'РП (2)'!$A$5:$S$150"}</definedName>
    <definedName name="йй" hidden="1">{"'РП (2)'!$A$5:$S$150"}</definedName>
    <definedName name="им" hidden="1">{"'РП (2)'!$A$5:$S$150"}</definedName>
    <definedName name="имущ1" hidden="1">{"'РП (2)'!$A$5:$S$150"}</definedName>
    <definedName name="итог" hidden="1">{"'РП (2)'!$A$5:$S$150"}</definedName>
    <definedName name="ить" hidden="1">{"'РП (2)'!$A$5:$S$150"}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5" hidden="1">{"'РП (2)'!$A$5:$S$150"}</definedName>
    <definedName name="кент" hidden="1">{"'РП (2)'!$A$5:$S$150"}</definedName>
    <definedName name="киселевск" hidden="1">{"'РП (2)'!$A$5:$S$150"}</definedName>
    <definedName name="кк" hidden="1">{"'РП (2)'!$A$5:$S$150"}</definedName>
    <definedName name="кккккккккккккк" hidden="1">{"'РП (2)'!$A$5:$S$150"}</definedName>
    <definedName name="коза" hidden="1">{"'РП (2)'!$A$5:$S$150"}</definedName>
    <definedName name="козел" hidden="1">{"'РП (2)'!$A$5:$S$150"}</definedName>
    <definedName name="козлы" hidden="1">{"'РП (2)'!$A$5:$S$150"}</definedName>
    <definedName name="конф" hidden="1">{"'РП (2)'!$A$5:$S$150"}</definedName>
    <definedName name="копия" hidden="1">{"'РП (2)'!$A$5:$S$150"}</definedName>
    <definedName name="КРАСНОЯРСК" hidden="1">{"'РП (2)'!$A$5:$S$150"}</definedName>
    <definedName name="лб" hidden="1">{"'РП (2)'!$A$5:$S$150"}</definedName>
    <definedName name="лдж" hidden="1">{"'РП (2)'!$A$5:$S$150"}</definedName>
    <definedName name="ленинград" hidden="1">{"'РП (2)'!$A$5:$S$150"}</definedName>
    <definedName name="ленинск" hidden="1">{"'РП (2)'!$A$5:$S$150"}</definedName>
    <definedName name="ллллт" hidden="1">{"'РП (2)'!$A$5:$S$150"}</definedName>
    <definedName name="ло" hidden="1">{"'РП (2)'!$A$5:$S$150"}</definedName>
    <definedName name="лол" hidden="1">{"'РП (2)'!$A$5:$S$150"}</definedName>
    <definedName name="лор" hidden="1">{"'РП (2)'!$A$5:$S$150"}</definedName>
    <definedName name="май1" hidden="1">{"'РП (2)'!$A$5:$S$150"}</definedName>
    <definedName name="ман" hidden="1">{"'РП (2)'!$A$5:$S$150"}</definedName>
    <definedName name="марина" hidden="1">{"'РП (2)'!$A$5:$S$150"}</definedName>
    <definedName name="митинг" hidden="1">{"'РП (2)'!$A$5:$S$150"}</definedName>
    <definedName name="мм" hidden="1">{"'РП (2)'!$A$5:$S$150"}</definedName>
    <definedName name="москва" hidden="1">{"'РП (2)'!$A$5:$S$150"}</definedName>
    <definedName name="мы" hidden="1">{"'РП (2)'!$A$5:$S$150"}</definedName>
    <definedName name="надоели" hidden="1">{"'РП (2)'!$A$5:$S$150"}</definedName>
    <definedName name="нет" hidden="1">{"'РП (2)'!$A$5:$S$150"}</definedName>
    <definedName name="нн" hidden="1">{"'РП (2)'!$A$5:$S$150"}</definedName>
    <definedName name="нор" hidden="1">{"'РП (2)'!$A$5:$S$150"}</definedName>
    <definedName name="ноу" hidden="1">{"'РП (2)'!$A$5:$S$150"}</definedName>
    <definedName name="оао" hidden="1">{"'РП (2)'!$A$5:$S$150"}</definedName>
    <definedName name="обалд" hidden="1">{"'РП (2)'!$A$5:$S$150"}</definedName>
    <definedName name="_xlnm.Print_Area" localSheetId="0">'прил2 2016'!$A$1:$E$82</definedName>
    <definedName name="Общеж." hidden="1">{"'РП (2)'!$A$5:$S$150"}</definedName>
    <definedName name="одури" hidden="1">{"'РП (2)'!$A$5:$S$150"}</definedName>
    <definedName name="ок" hidden="1">{"'РП (2)'!$A$5:$S$150"}</definedName>
    <definedName name="олухи" hidden="1">{"'РП (2)'!$A$5:$S$150"}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эхз" hidden="1">{"'РП (2)'!$A$5:$S$150"}</definedName>
    <definedName name="опиз" hidden="1">{"'РП (2)'!$A$5:$S$150"}</definedName>
    <definedName name="ор" hidden="1">{"'РП (2)'!$A$5:$S$150"}</definedName>
    <definedName name="ослы" hidden="1">{"'РП (2)'!$A$5:$S$150"}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па" hidden="1">{"'РП (2)'!$A$5:$S$150"}</definedName>
    <definedName name="пе" hidden="1">{"'РП (2)'!$A$5:$S$150"}</definedName>
    <definedName name="пени_штрафы_Нпроверки" hidden="1">{"'РП (2)'!$A$5:$S$150"}</definedName>
    <definedName name="пепр" hidden="1">{"'РП (2)'!$A$5:$S$150"}</definedName>
    <definedName name="пид" hidden="1">{"'РП (2)'!$A$5:$S$150"}</definedName>
    <definedName name="пп" hidden="1">{"'РП (2)'!$A$5:$S$150"}</definedName>
    <definedName name="прибыль" hidden="1">{"'РП (2)'!$A$5:$S$150"}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о" hidden="1">{"'РП (2)'!$A$5:$S$150"}</definedName>
    <definedName name="прол" hidden="1">{"'РП (2)'!$A$5:$S$150"}</definedName>
    <definedName name="пром" hidden="1">{"'РП (2)'!$A$5:$S$150"}</definedName>
    <definedName name="Рабочие" hidden="1">{"'РП (2)'!$A$5:$S$150"}</definedName>
    <definedName name="раздолбаи" hidden="1">{"'РП (2)'!$A$5:$S$150"}</definedName>
    <definedName name="рас" hidden="1">{"'РП (2)'!$A$5:$S$150"}</definedName>
    <definedName name="расч.нал.приб." hidden="1">{"'РП (2)'!$A$5:$S$150"}</definedName>
    <definedName name="расчет" hidden="1">{"'РП (2)'!$A$5:$S$150"}</definedName>
    <definedName name="расшифр" hidden="1">{"'РП (2)'!$A$5:$S$150"}</definedName>
    <definedName name="ролдж" hidden="1">{"'РП (2)'!$A$5:$S$150"}</definedName>
    <definedName name="ролшщ8з" hidden="1">{"'РП (2)'!$A$5:$S$150"}</definedName>
    <definedName name="рп" hidden="1">{"'РП (2)'!$A$5:$S$150"}</definedName>
    <definedName name="рпо" hidden="1">{"'РП (2)'!$A$5:$S$150"}</definedName>
    <definedName name="рр" hidden="1">{"'РП (2)'!$A$5:$S$150"}</definedName>
    <definedName name="рролдж" hidden="1">{"'РП (2)'!$A$5:$S$150"}</definedName>
    <definedName name="рррр" hidden="1">{"'РП (2)'!$A$5:$S$150"}</definedName>
    <definedName name="ррррррр" hidden="1">{"'РП (2)'!$A$5:$S$150"}</definedName>
    <definedName name="руков" hidden="1">{"'РП (2)'!$A$5:$S$150"}</definedName>
    <definedName name="РЭК2014" hidden="1">#REF!</definedName>
    <definedName name="с" hidden="1">{"'РП (2)'!$A$5:$S$150"}</definedName>
    <definedName name="Свод" hidden="1">{"'РП (2)'!$A$5:$S$150"}</definedName>
    <definedName name="сис" hidden="1">{"'РП (2)'!$A$5:$S$150"}</definedName>
    <definedName name="совм" hidden="1">{"'РП (2)'!$A$5:$S$150"}</definedName>
    <definedName name="соц.льготы" hidden="1">{"'РП (2)'!$A$5:$S$150"}</definedName>
    <definedName name="Справка" hidden="1">{"'РП (2)'!$A$5:$S$150"}</definedName>
    <definedName name="Татьяна" hidden="1">{"'РП (2)'!$A$5:$S$150"}</definedName>
    <definedName name="ти" hidden="1">{"'РП (2)'!$A$5:$S$150"}</definedName>
    <definedName name="томск" hidden="1">{"'РП (2)'!$A$5:$S$150"}</definedName>
    <definedName name="тор" hidden="1">{"'РП (2)'!$A$5:$S$150"}</definedName>
    <definedName name="тт" hidden="1">{"'РП (2)'!$A$5:$S$150"}</definedName>
    <definedName name="тьб" hidden="1">{"'РП (2)'!$A$5:$S$150"}</definedName>
    <definedName name="тэп" hidden="1">{"'РП (2)'!$A$5:$S$150"}</definedName>
    <definedName name="ук" hidden="1">{"'РП (2)'!$A$5:$S$150"}</definedName>
    <definedName name="усл" hidden="1">#REF!</definedName>
    <definedName name="уу" hidden="1">{"'РП (2)'!$A$5:$S$150"}</definedName>
    <definedName name="уцк" hidden="1">{"'РП (2)'!$A$5:$S$150"}</definedName>
    <definedName name="фанта" hidden="1">{"'РП (2)'!$A$5:$S$150"}</definedName>
    <definedName name="ФОТмай" hidden="1">{"'РП (2)'!$A$5:$S$150"}</definedName>
    <definedName name="фц" hidden="1">{"'РП (2)'!$A$5:$S$150"}</definedName>
    <definedName name="фывап" hidden="1">{"'РП (2)'!$A$5:$S$150"}</definedName>
    <definedName name="хз" hidden="1">{"'РП (2)'!$A$5:$S$150"}</definedName>
    <definedName name="хорощ" hidden="1">{"'РП (2)'!$A$5:$S$150"}</definedName>
    <definedName name="хуже" hidden="1">{"'РП (2)'!$A$5:$S$150"}</definedName>
    <definedName name="ххххх" hidden="1">{"'РП (2)'!$A$5:$S$150"}</definedName>
    <definedName name="цв" hidden="1">{"'РП (2)'!$A$5:$S$150"}</definedName>
    <definedName name="цк" hidden="1">{"'РП (2)'!$A$5:$S$150"}</definedName>
    <definedName name="цукер" hidden="1">{"'РП (2)'!$A$5:$S$150"}</definedName>
    <definedName name="цф" hidden="1">{"'РП (2)'!$A$5:$S$150"}</definedName>
    <definedName name="цц" hidden="1">{"'РП (2)'!$A$5:$S$150"}</definedName>
    <definedName name="ццц" hidden="1">{"'РП (2)'!$A$5:$S$150"}</definedName>
    <definedName name="цыпа" hidden="1">{"'РП (2)'!$A$5:$S$150"}</definedName>
    <definedName name="чв" hidden="1">{"'РП (2)'!$A$5:$S$150"}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ш" hidden="1">{"'РП (2)'!$A$5:$S$150"}</definedName>
    <definedName name="шшрш" hidden="1">{"'РП (2)'!$A$5:$S$150"}</definedName>
    <definedName name="шшшшш" hidden="1">{"'РП (2)'!$A$5:$S$150"}</definedName>
    <definedName name="щр" hidden="1">{"'РП (2)'!$A$5:$S$150"}</definedName>
    <definedName name="щш" hidden="1">{"'РП (2)'!$A$5:$S$150"}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вак" hidden="1">{"'РП (2)'!$A$5:$S$150"}</definedName>
    <definedName name="ывап" hidden="1">{"'РП (2)'!$A$5:$S$150"}</definedName>
    <definedName name="ыпм" hidden="1">{"'РП (2)'!$A$5:$S$150"}</definedName>
    <definedName name="ыы" hidden="1">{"'РП (2)'!$A$5:$S$150"}</definedName>
    <definedName name="ыыы" hidden="1">{"'РП (2)'!$A$5:$S$150"}</definedName>
    <definedName name="э" hidden="1">{"'РП (2)'!$A$5:$S$150"}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ю" hidden="1">{"'РП (2)'!$A$5:$S$150"}</definedName>
    <definedName name="юююююю" hidden="1">{"'РП (2)'!$A$5:$S$150"}</definedName>
    <definedName name="я" hidden="1">{"'РП (2)'!$A$5:$S$150"}</definedName>
    <definedName name="Январь" hidden="1">{"'РП (2)'!$A$5:$S$150"}</definedName>
    <definedName name="ячки" hidden="1">{"'РП (2)'!$A$5:$S$150"}</definedName>
    <definedName name="яяя" hidden="1">{"'РП (2)'!$A$5:$S$150"}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E71" i="1"/>
  <c r="D71" i="1"/>
  <c r="E67" i="1"/>
  <c r="D67" i="1"/>
  <c r="E63" i="1"/>
  <c r="D63" i="1"/>
  <c r="E58" i="1"/>
  <c r="D58" i="1"/>
  <c r="E55" i="1"/>
  <c r="D52" i="1"/>
  <c r="D51" i="1"/>
  <c r="E50" i="1"/>
  <c r="D50" i="1"/>
  <c r="E46" i="1"/>
  <c r="D46" i="1"/>
  <c r="E45" i="1"/>
  <c r="D45" i="1"/>
  <c r="E44" i="1"/>
  <c r="D44" i="1"/>
  <c r="E43" i="1"/>
  <c r="E80" i="1" s="1"/>
  <c r="D43" i="1"/>
  <c r="E41" i="1"/>
  <c r="D41" i="1"/>
  <c r="E40" i="1"/>
  <c r="D40" i="1"/>
  <c r="E38" i="1"/>
  <c r="D38" i="1"/>
  <c r="D37" i="1" s="1"/>
  <c r="E37" i="1"/>
  <c r="E36" i="1"/>
  <c r="D36" i="1"/>
  <c r="E33" i="1"/>
  <c r="D33" i="1"/>
  <c r="E32" i="1"/>
  <c r="D32" i="1"/>
  <c r="D31" i="1" s="1"/>
  <c r="D28" i="1" s="1"/>
  <c r="E31" i="1"/>
  <c r="E29" i="1"/>
  <c r="D29" i="1"/>
  <c r="E28" i="1"/>
  <c r="E26" i="1"/>
  <c r="D26" i="1"/>
  <c r="E25" i="1"/>
  <c r="E53" i="1" s="1"/>
  <c r="D25" i="1"/>
  <c r="D53" i="1" s="1"/>
  <c r="E24" i="1"/>
  <c r="D24" i="1"/>
  <c r="E22" i="1"/>
  <c r="E21" i="1" s="1"/>
  <c r="E20" i="1" s="1"/>
  <c r="E19" i="1" s="1"/>
  <c r="D22" i="1"/>
  <c r="D21" i="1" s="1"/>
  <c r="D80" i="1" l="1"/>
  <c r="D20" i="1"/>
  <c r="D19" i="1" s="1"/>
</calcChain>
</file>

<file path=xl/sharedStrings.xml><?xml version="1.0" encoding="utf-8"?>
<sst xmlns="http://schemas.openxmlformats.org/spreadsheetml/2006/main" count="195" uniqueCount="127">
  <si>
    <t xml:space="preserve">  Приложение 2</t>
  </si>
  <si>
    <t>к приказу Федеральной службы по тарифам</t>
  </si>
  <si>
    <t xml:space="preserve"> от  «24» октября 2014г.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</si>
  <si>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</si>
  <si>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</si>
  <si>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</si>
  <si>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 xml:space="preserve">осуществляется методом </t>
  </si>
  <si>
    <t>долгосрочной индексации необходимой валовой выручки</t>
  </si>
  <si>
    <r>
      <t xml:space="preserve">Наименование организации: </t>
    </r>
    <r>
      <rPr>
        <b/>
        <sz val="14"/>
        <color theme="1"/>
        <rFont val="Times New Roman"/>
        <family val="1"/>
        <charset val="204"/>
      </rPr>
      <t>ООО ХК "СДС-Энерго"</t>
    </r>
  </si>
  <si>
    <r>
      <t xml:space="preserve">ИНН: </t>
    </r>
    <r>
      <rPr>
        <b/>
        <sz val="14"/>
        <color theme="1"/>
        <rFont val="Times New Roman"/>
        <family val="1"/>
        <charset val="204"/>
      </rPr>
      <t>4250003450</t>
    </r>
  </si>
  <si>
    <r>
      <t xml:space="preserve">КПП: </t>
    </r>
    <r>
      <rPr>
        <b/>
        <sz val="14"/>
        <color theme="1"/>
        <rFont val="Times New Roman"/>
        <family val="1"/>
        <charset val="204"/>
      </rPr>
      <t>424950001</t>
    </r>
  </si>
  <si>
    <r>
      <t xml:space="preserve">Долгосрочный период регулирования: </t>
    </r>
    <r>
      <rPr>
        <b/>
        <sz val="14"/>
        <color theme="1"/>
        <rFont val="Times New Roman"/>
        <family val="1"/>
        <charset val="204"/>
      </rPr>
      <t>2015 - 2019 гг.</t>
    </r>
  </si>
  <si>
    <t>№ п/п</t>
  </si>
  <si>
    <t>Показатель</t>
  </si>
  <si>
    <t>Ед. изм.</t>
  </si>
  <si>
    <t>Год 2016</t>
  </si>
  <si>
    <t>план</t>
  </si>
  <si>
    <t>факт</t>
  </si>
  <si>
    <t>I</t>
  </si>
  <si>
    <t>Структура затрат</t>
  </si>
  <si>
    <t>х</t>
  </si>
  <si>
    <t>Необходимая валовая выручка на содержание</t>
  </si>
  <si>
    <t>тыс. руб.</t>
  </si>
  <si>
    <t xml:space="preserve"> 1.1</t>
  </si>
  <si>
    <t>Подконтрольные расходы, всего</t>
  </si>
  <si>
    <t xml:space="preserve"> 1.1.1.</t>
  </si>
  <si>
    <t>Материальные расходы, всего</t>
  </si>
  <si>
    <t>1.1.1.1</t>
  </si>
  <si>
    <t xml:space="preserve">в том числе на сырье, материалы, запасные части, инструмент, топливо 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</si>
  <si>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</si>
  <si>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</si>
  <si>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</si>
  <si>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</si>
  <si>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</si>
  <si>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</si>
  <si>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 xml:space="preserve"> 1.1.2</t>
  </si>
  <si>
    <t>Фонд оплаты труда</t>
  </si>
  <si>
    <t>1.1.2.1</t>
  </si>
  <si>
    <t xml:space="preserve"> 1.1.3.</t>
  </si>
  <si>
    <t>Прочие подконтрольные расходы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</si>
  <si>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</si>
  <si>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</si>
  <si>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</si>
  <si>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</si>
  <si>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</si>
  <si>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</si>
  <si>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t>расходы на страхование</t>
  </si>
  <si>
    <t>иные расходы</t>
  </si>
  <si>
    <t xml:space="preserve"> 1.1.4</t>
  </si>
  <si>
    <t>Расходы на обслуживание операционных заемных средств в составе подконтрольных расходов</t>
  </si>
  <si>
    <t xml:space="preserve"> 1.1.5</t>
  </si>
  <si>
    <t>Расходы из прибыли в составе подконтрольных расходов</t>
  </si>
  <si>
    <t xml:space="preserve"> 1.2.</t>
  </si>
  <si>
    <t>Неподконтрольные расходы, включенные в НВВ, всего</t>
  </si>
  <si>
    <t xml:space="preserve"> 1.2.1</t>
  </si>
  <si>
    <t>Оплата услуг ОАО «ФСК ЕЭС»</t>
  </si>
  <si>
    <t xml:space="preserve"> 1.2.2</t>
  </si>
  <si>
    <t>Расходы на оплату технологического присоединения к сетям смежной сетевой организации</t>
  </si>
  <si>
    <t xml:space="preserve"> 1.2.3</t>
  </si>
  <si>
    <t>Плата за аренду имущества</t>
  </si>
  <si>
    <t xml:space="preserve"> 1.2.4</t>
  </si>
  <si>
    <t>отчисления на социальные нужды</t>
  </si>
  <si>
    <t xml:space="preserve"> 1.2.5</t>
  </si>
  <si>
    <t>расходы на возврат и обслуживание долгосрочных заемных средств, направляемых на финансирование капитальных вложений</t>
  </si>
  <si>
    <t xml:space="preserve"> 1.2.6</t>
  </si>
  <si>
    <t>амортизация</t>
  </si>
  <si>
    <t xml:space="preserve"> 1.2.7</t>
  </si>
  <si>
    <t>прибыль на капитальные вложения</t>
  </si>
  <si>
    <t xml:space="preserve"> 1.2.8</t>
  </si>
  <si>
    <t>налог на прибыль</t>
  </si>
  <si>
    <t xml:space="preserve"> 1.2.9</t>
  </si>
  <si>
    <t>прочие налоги</t>
  </si>
  <si>
    <t xml:space="preserve"> 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</si>
  <si>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</si>
  <si>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</si>
  <si>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</si>
  <si>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</si>
  <si>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 xml:space="preserve"> 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</si>
  <si>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</si>
  <si>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 xml:space="preserve"> 1.2.12</t>
  </si>
  <si>
    <t>прочие неподконтрольные расходы (с расшифровкой)</t>
  </si>
  <si>
    <t xml:space="preserve"> 1.3</t>
  </si>
  <si>
    <t>недополученный по независящим причинам доход (+)/избыток средств, полученный в предыдущем периоде регулирования (-)</t>
  </si>
  <si>
    <t xml:space="preserve"> 1.4</t>
  </si>
  <si>
    <t>корректировка необходимой валовой выручки с учётом надёжности и качества</t>
  </si>
  <si>
    <t>II</t>
  </si>
  <si>
    <t>Справочно: расходы на ремонт, всего</t>
  </si>
  <si>
    <t>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</si>
  <si>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</si>
  <si>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</si>
  <si>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 xml:space="preserve"> 1.1.</t>
  </si>
  <si>
    <t>Справочно:</t>
  </si>
  <si>
    <t>МВт·ч</t>
  </si>
  <si>
    <t>Объем технологических потерь</t>
  </si>
  <si>
    <t xml:space="preserve"> 1.2</t>
  </si>
  <si>
    <t xml:space="preserve"> руб.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</si>
  <si>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</si>
  <si>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</si>
  <si>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</si>
  <si>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</si>
  <si>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</si>
  <si>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</si>
  <si>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 xml:space="preserve">Трансформаторная мощность подстанций, всего, в том числе </t>
  </si>
  <si>
    <t>МВа</t>
  </si>
  <si>
    <t>3.1.</t>
  </si>
  <si>
    <t xml:space="preserve"> ВН</t>
  </si>
  <si>
    <t xml:space="preserve"> 3.2.</t>
  </si>
  <si>
    <t>СН1</t>
  </si>
  <si>
    <t xml:space="preserve"> 3.3.</t>
  </si>
  <si>
    <t>СН2</t>
  </si>
  <si>
    <t>Количество условных единиц по линиям электропередач, всего в том числе</t>
  </si>
  <si>
    <t>у.е.</t>
  </si>
  <si>
    <t>Количество условных единиц по подстанциям, всего в том числе</t>
  </si>
  <si>
    <t xml:space="preserve"> 4.1</t>
  </si>
  <si>
    <t xml:space="preserve"> 4.2</t>
  </si>
  <si>
    <t xml:space="preserve"> 4.3</t>
  </si>
  <si>
    <t xml:space="preserve">Длина линий электропередач, всего, в том числе </t>
  </si>
  <si>
    <t>км</t>
  </si>
  <si>
    <t xml:space="preserve"> 5.1</t>
  </si>
  <si>
    <t xml:space="preserve"> 5.2</t>
  </si>
  <si>
    <t xml:space="preserve"> 5.3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</si>
  <si>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</si>
  <si>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</si>
  <si>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 (инвестиционная программа)</t>
  </si>
  <si>
    <t xml:space="preserve"> 7.1.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</si>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</sst>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5" fillId="0" borderId="0" xfId="1" applyFont="1"/>
    <xf numFmtId="0" fontId="4" fillId="0" borderId="0" xfId="1" applyFont="1"/>
    <xf numFmtId="0" fontId="4" fillId="0" borderId="0" xfId="1" applyFont="1" applyAlignment="1"/>
    <xf numFmtId="0" fontId="2" fillId="0" borderId="0" xfId="1" applyFont="1" applyAlignment="1"/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justify" vertical="center" wrapText="1"/>
    </xf>
    <xf numFmtId="0" fontId="8" fillId="0" borderId="11" xfId="1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>
      <alignment horizontal="right" vertical="center" wrapText="1"/>
    </xf>
    <xf numFmtId="4" fontId="8" fillId="0" borderId="12" xfId="1" applyNumberFormat="1" applyFont="1" applyFill="1" applyBorder="1" applyAlignment="1">
      <alignment horizontal="right" vertical="center" wrapText="1"/>
    </xf>
    <xf numFmtId="16" fontId="8" fillId="0" borderId="13" xfId="1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justify" vertical="center" wrapText="1"/>
    </xf>
    <xf numFmtId="0" fontId="8" fillId="0" borderId="14" xfId="1" applyFont="1" applyFill="1" applyBorder="1" applyAlignment="1">
      <alignment horizontal="center" vertical="center" wrapText="1"/>
    </xf>
    <xf numFmtId="4" fontId="8" fillId="0" borderId="14" xfId="1" applyNumberFormat="1" applyFont="1" applyFill="1" applyBorder="1" applyAlignment="1">
      <alignment horizontal="right" vertical="center" wrapText="1"/>
    </xf>
    <xf numFmtId="4" fontId="8" fillId="0" borderId="15" xfId="1" applyNumberFormat="1" applyFont="1" applyFill="1" applyBorder="1" applyAlignment="1">
      <alignment horizontal="right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wrapText="1"/>
    </xf>
    <xf numFmtId="0" fontId="3" fillId="0" borderId="14" xfId="1" applyFont="1" applyFill="1" applyBorder="1" applyAlignment="1">
      <alignment horizontal="left" vertical="center" wrapText="1"/>
    </xf>
    <xf numFmtId="16" fontId="3" fillId="0" borderId="16" xfId="1" applyNumberFormat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justify" vertical="center" wrapText="1"/>
    </xf>
    <xf numFmtId="4" fontId="3" fillId="0" borderId="17" xfId="1" applyNumberFormat="1" applyFont="1" applyFill="1" applyBorder="1" applyAlignment="1">
      <alignment horizontal="right" vertical="center" wrapText="1"/>
    </xf>
    <xf numFmtId="4" fontId="3" fillId="0" borderId="18" xfId="1" applyNumberFormat="1" applyFont="1" applyFill="1" applyBorder="1" applyAlignment="1">
      <alignment horizontal="right" vertical="center" wrapText="1"/>
    </xf>
    <xf numFmtId="0" fontId="8" fillId="0" borderId="2" xfId="1" applyFont="1" applyFill="1" applyBorder="1" applyAlignment="1">
      <alignment horizontal="justify" vertical="center" wrapText="1"/>
    </xf>
    <xf numFmtId="0" fontId="8" fillId="0" borderId="5" xfId="1" applyFont="1" applyFill="1" applyBorder="1" applyAlignment="1">
      <alignment horizontal="justify" vertical="center" wrapText="1"/>
    </xf>
    <xf numFmtId="0" fontId="8" fillId="0" borderId="8" xfId="1" applyFont="1" applyFill="1" applyBorder="1" applyAlignment="1">
      <alignment horizontal="justify" vertical="center" wrapText="1"/>
    </xf>
    <xf numFmtId="4" fontId="8" fillId="0" borderId="8" xfId="1" applyNumberFormat="1" applyFont="1" applyFill="1" applyBorder="1" applyAlignment="1">
      <alignment horizontal="right" vertical="center" wrapText="1"/>
    </xf>
    <xf numFmtId="4" fontId="8" fillId="0" borderId="9" xfId="1" applyNumberFormat="1" applyFont="1" applyFill="1" applyBorder="1" applyAlignment="1">
      <alignment horizontal="right" vertical="center" wrapText="1"/>
    </xf>
    <xf numFmtId="0" fontId="3" fillId="0" borderId="11" xfId="1" applyFont="1" applyFill="1" applyBorder="1" applyAlignment="1">
      <alignment horizontal="justify" vertical="center" wrapText="1"/>
    </xf>
    <xf numFmtId="0" fontId="3" fillId="0" borderId="20" xfId="1" applyFont="1" applyFill="1" applyBorder="1" applyAlignment="1">
      <alignment horizontal="justify" vertical="center" wrapText="1"/>
    </xf>
    <xf numFmtId="0" fontId="3" fillId="0" borderId="10" xfId="1" applyFont="1" applyFill="1" applyBorder="1" applyAlignment="1">
      <alignment horizontal="center" vertical="center" wrapText="1"/>
    </xf>
    <xf numFmtId="4" fontId="3" fillId="0" borderId="11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vertical="center" wrapText="1"/>
    </xf>
    <xf numFmtId="4" fontId="3" fillId="0" borderId="14" xfId="1" applyNumberFormat="1" applyFont="1" applyFill="1" applyBorder="1" applyAlignment="1">
      <alignment vertical="center" wrapText="1"/>
    </xf>
    <xf numFmtId="4" fontId="3" fillId="0" borderId="15" xfId="1" applyNumberFormat="1" applyFont="1" applyFill="1" applyBorder="1" applyAlignment="1">
      <alignment vertical="center" wrapText="1"/>
    </xf>
    <xf numFmtId="4" fontId="3" fillId="0" borderId="14" xfId="1" applyNumberFormat="1" applyFont="1" applyFill="1" applyBorder="1" applyAlignment="1" applyProtection="1">
      <alignment vertical="center" wrapText="1"/>
      <protection locked="0"/>
    </xf>
    <xf numFmtId="0" fontId="3" fillId="0" borderId="14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justify" vertical="center" wrapText="1"/>
    </xf>
    <xf numFmtId="0" fontId="3" fillId="0" borderId="5" xfId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right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16" fontId="3" fillId="0" borderId="13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4" fontId="3" fillId="0" borderId="15" xfId="1" applyNumberFormat="1" applyFont="1" applyFill="1" applyBorder="1" applyAlignment="1">
      <alignment horizontal="righ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right" vertical="center" wrapText="1"/>
    </xf>
    <xf numFmtId="14" fontId="3" fillId="0" borderId="13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justify" vertical="center" wrapText="1"/>
    </xf>
    <xf numFmtId="3" fontId="3" fillId="0" borderId="14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Fill="1" applyBorder="1" applyAlignment="1">
      <alignment horizontal="right" vertical="center" wrapText="1"/>
    </xf>
    <xf numFmtId="4" fontId="2" fillId="0" borderId="0" xfId="1" applyNumberFormat="1" applyFont="1"/>
    <xf numFmtId="16" fontId="3" fillId="0" borderId="13" xfId="1" applyNumberFormat="1" applyFont="1" applyFill="1" applyBorder="1" applyAlignment="1">
      <alignment horizontal="center" vertical="center" wrapText="1"/>
    </xf>
    <xf numFmtId="16" fontId="3" fillId="0" borderId="19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2" fontId="3" fillId="0" borderId="14" xfId="1" applyNumberFormat="1" applyFont="1" applyFill="1" applyBorder="1" applyAlignment="1">
      <alignment horizontal="right" vertical="center" wrapText="1"/>
    </xf>
    <xf numFmtId="2" fontId="3" fillId="0" borderId="20" xfId="1" applyNumberFormat="1" applyFont="1" applyFill="1" applyBorder="1" applyAlignment="1">
      <alignment horizontal="right" vertical="center" wrapText="1"/>
    </xf>
    <xf numFmtId="4" fontId="3" fillId="0" borderId="15" xfId="1" applyNumberFormat="1" applyFont="1" applyFill="1" applyBorder="1" applyAlignment="1">
      <alignment horizontal="right" vertical="center" wrapText="1"/>
    </xf>
    <xf numFmtId="4" fontId="3" fillId="0" borderId="21" xfId="1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right" vertical="center" wrapText="1"/>
    </xf>
    <xf numFmtId="4" fontId="8" fillId="0" borderId="5" xfId="1" applyNumberFormat="1" applyFont="1" applyFill="1" applyBorder="1" applyAlignment="1">
      <alignment horizontal="right" vertical="center" wrapText="1"/>
    </xf>
    <xf numFmtId="4" fontId="8" fillId="0" borderId="3" xfId="1" applyNumberFormat="1" applyFont="1" applyFill="1" applyBorder="1" applyAlignment="1">
      <alignment horizontal="right"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16" fontId="3" fillId="0" borderId="10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4" fontId="3" fillId="0" borderId="11" xfId="1" applyNumberFormat="1" applyFont="1" applyFill="1" applyBorder="1" applyAlignment="1">
      <alignment horizontal="right" vertical="center" wrapText="1"/>
    </xf>
    <xf numFmtId="4" fontId="3" fillId="0" borderId="14" xfId="1" applyNumberFormat="1" applyFont="1" applyFill="1" applyBorder="1" applyAlignment="1">
      <alignment horizontal="right" vertical="center" wrapText="1"/>
    </xf>
    <xf numFmtId="4" fontId="3" fillId="0" borderId="12" xfId="1" applyNumberFormat="1" applyFont="1" applyFill="1" applyBorder="1" applyAlignment="1">
      <alignment horizontal="right" vertical="center" wrapText="1"/>
    </xf>
    <xf numFmtId="14" fontId="3" fillId="0" borderId="13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justify" vertical="center" wrapText="1"/>
    </xf>
    <xf numFmtId="3" fontId="3" fillId="0" borderId="14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Fill="1" applyBorder="1" applyAlignment="1">
      <alignment horizontal="right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</cellXfs>
  <cellStyles count="2">
    <cellStyle name="Обычный" xfId="0" builtinId="0"/>
    <cellStyle name="Обычный 2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&#1075;&#1086;&#1076;/&#1058;&#1072;&#1088;&#1080;&#1092;&#1085;&#1072;&#1103;%20&#1082;&#1086;&#1084;&#1080;&#1089;&#1089;&#1080;&#1103;%20+%20&#1090;&#1077;&#1082;&#1091;&#1097;&#1080;&#1077;%20&#1088;&#1072;&#1089;&#1095;&#1077;&#1090;&#1099;/&#1060;&#1072;&#1082;&#1090;%202016%20&#1075;/&#1075;.%20&#1055;&#1088;&#1086;&#1082;&#1086;&#1087;&#1100;&#1077;&#1074;&#1089;&#1082;/&#1056;&#1072;&#1089;&#1096;&#1080;&#1092;&#1088;&#1086;&#1074;&#1082;&#1072;%20&#1053;&#1042;&#1042;%20&#1060;&#1072;&#1082;&#1090;%202016%20&#1075;.%2023.03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 1"/>
      <sheetName val="Презент2"/>
      <sheetName val="Презент 3"/>
      <sheetName val="Свод2015-2017"/>
      <sheetName val="Свод2015-2017 с корректир"/>
      <sheetName val="Свод2015-2017 с корректир и УПР"/>
      <sheetName val="Свод2015-17коррИП+ТМЦ+УПХ+УПР"/>
      <sheetName val="Предложение на 2017 +34 уе"/>
      <sheetName val="Свод2015-2017 +ГФП 2017"/>
      <sheetName val=" Свод НВВ  комис+гфп2017"/>
      <sheetName val=" Свод НВВ коррект УПР"/>
      <sheetName val="Свод2015-17для отправки"/>
      <sheetName val="Свод2015-17для отправки (2)"/>
      <sheetName val="Свод2015-17для отправки (3)"/>
      <sheetName val="Свод2015-17для отправки (4)"/>
      <sheetName val="Презентация Свод 2015-2016"/>
      <sheetName val="Презентация Свод 2015-2016 Ф2"/>
      <sheetName val="Презентация Свод 2015-16 13.03"/>
      <sheetName val="прил2 2016"/>
      <sheetName val="Минэнерго"/>
      <sheetName val="Новый Свод НВВ  расшир"/>
      <sheetName val="Новый Свод НВВ  расшир +2,7ИП"/>
      <sheetName val=" Свод НВВ  расшир"/>
      <sheetName val="Расш 2016"/>
      <sheetName val="ГФП "/>
      <sheetName val="Тех присоед 2016"/>
      <sheetName val="Предложение на 2017"/>
      <sheetName val="Расш приб"/>
      <sheetName val="Иные прочие прямые"/>
      <sheetName val="Резерв 2016 г."/>
      <sheetName val="Резерв сниж стоим 2016"/>
      <sheetName val="Восстановленые резервы"/>
      <sheetName val="Демонтаж и ликвидация"/>
      <sheetName val="Расшифровка с коррект"/>
      <sheetName val="ИП ГФП 10.04.2017"/>
      <sheetName val="ИП 2017 ГФП Василий"/>
      <sheetName val=" Свод НВВ  расшир (2)"/>
      <sheetName val=" Свод НВВ  комис (3)"/>
      <sheetName val=" Свод НВВ  комис (4)"/>
      <sheetName val=" Свод НВВ  расшир для вопросов"/>
      <sheetName val="Расчет доли"/>
      <sheetName val="ГФП смета"/>
      <sheetName val="Вопросы"/>
      <sheetName val="Подано на 2016 г."/>
      <sheetName val="Сертификация"/>
      <sheetName val="Резерв"/>
      <sheetName val="Иные прочие УПР"/>
      <sheetName val="Иные прочие 1С УПР"/>
      <sheetName val="Иные прочие 1 С Прямые"/>
      <sheetName val=" Свод НВВ  для презентации"/>
      <sheetName val="прил2 2015 для размещения"/>
      <sheetName val="ГФП бдр"/>
      <sheetName val="2014"/>
      <sheetName val="производственные"/>
      <sheetName val="НВВ для рэк"/>
      <sheetName val="Расш 2016 для настройки"/>
      <sheetName val=" Свод НВВ  расшир-"/>
      <sheetName val=" Свод НВВ  комиссия"/>
      <sheetName val="ГФП  (2)"/>
      <sheetName val=" Свод НВВ ОТВ 2016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4">
          <cell r="V14">
            <v>26562.956559001781</v>
          </cell>
          <cell r="AA14">
            <v>10540.80149</v>
          </cell>
        </row>
        <row r="35">
          <cell r="V35">
            <v>125291.12103976507</v>
          </cell>
          <cell r="AA35">
            <v>149139.89782000001</v>
          </cell>
        </row>
        <row r="36">
          <cell r="V36">
            <v>33008.73725215131</v>
          </cell>
          <cell r="AA36">
            <v>54260.346590000001</v>
          </cell>
        </row>
        <row r="62">
          <cell r="V62">
            <v>116318.32649060263</v>
          </cell>
          <cell r="AA62">
            <v>119194.27480000001</v>
          </cell>
        </row>
        <row r="65">
          <cell r="V65">
            <v>2755.8314555860688</v>
          </cell>
          <cell r="AA65">
            <v>800.56764999999984</v>
          </cell>
        </row>
        <row r="74">
          <cell r="V74">
            <v>17013.18643879953</v>
          </cell>
          <cell r="AA74">
            <v>24362.650089999999</v>
          </cell>
        </row>
        <row r="121">
          <cell r="V121">
            <v>1686.9677574298923</v>
          </cell>
          <cell r="AA121">
            <v>1644.5480195873358</v>
          </cell>
        </row>
        <row r="126">
          <cell r="V126">
            <v>800.53244181031732</v>
          </cell>
          <cell r="AA126">
            <v>550.80045732405154</v>
          </cell>
        </row>
        <row r="130">
          <cell r="V130">
            <v>722.7340364565855</v>
          </cell>
          <cell r="AA130">
            <v>18303.408401385001</v>
          </cell>
        </row>
        <row r="152">
          <cell r="V152">
            <v>28249.78</v>
          </cell>
          <cell r="AA152">
            <v>25872.601180000001</v>
          </cell>
        </row>
        <row r="154">
          <cell r="V154">
            <v>4148.54</v>
          </cell>
          <cell r="AA154">
            <v>4512.1906099999997</v>
          </cell>
        </row>
        <row r="155">
          <cell r="AA155">
            <v>28649.662770000003</v>
          </cell>
        </row>
        <row r="157">
          <cell r="V157">
            <v>44385.13</v>
          </cell>
          <cell r="AA157">
            <v>43323.840389999998</v>
          </cell>
        </row>
        <row r="162">
          <cell r="V162">
            <v>5858.7815700000001</v>
          </cell>
          <cell r="AA162">
            <v>7341.5178100000012</v>
          </cell>
        </row>
        <row r="168">
          <cell r="V168">
            <v>35360.769999999997</v>
          </cell>
          <cell r="AA168">
            <v>33463.223459999994</v>
          </cell>
        </row>
        <row r="169">
          <cell r="V169">
            <v>254.1</v>
          </cell>
          <cell r="AA169">
            <v>147.7876948643619</v>
          </cell>
        </row>
        <row r="174">
          <cell r="V174">
            <v>7321.55</v>
          </cell>
          <cell r="AA174">
            <v>0</v>
          </cell>
        </row>
        <row r="176">
          <cell r="V176">
            <v>16313.47</v>
          </cell>
          <cell r="AA176">
            <v>38277.722659999999</v>
          </cell>
        </row>
        <row r="177">
          <cell r="V177">
            <v>39380</v>
          </cell>
          <cell r="AA177">
            <v>83072.387340000001</v>
          </cell>
        </row>
      </sheetData>
      <sheetData sheetId="23">
        <row r="210">
          <cell r="Q210">
            <v>5078.8900000000003</v>
          </cell>
        </row>
        <row r="213">
          <cell r="Q213">
            <v>-12076.24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view="pageBreakPreview" topLeftCell="A7" zoomScaleNormal="100" zoomScaleSheetLayoutView="100" workbookViewId="0">
      <selection activeCell="H12" sqref="H12"/>
    </sheetView>
  </sheetViews>
  <sheetFormatPr defaultRowHeight="15" x14ac:dyDescent="0.25"/>
  <cols>
    <col min="1" max="1" width="11.85546875" style="1" customWidth="1"/>
    <col min="2" max="2" width="53.5703125" style="1" customWidth="1"/>
    <col min="3" max="3" width="10" style="1" customWidth="1"/>
    <col min="4" max="4" width="11.7109375" style="2" customWidth="1"/>
    <col min="5" max="5" width="12.42578125" style="1" customWidth="1"/>
    <col min="6" max="6" width="9.7109375" style="1" bestFit="1" customWidth="1"/>
    <col min="7" max="16384" width="9.140625" style="1"/>
  </cols>
  <sheetData>
    <row r="1" spans="1:5" ht="15.75" x14ac:dyDescent="0.25">
      <c r="E1" s="3" t="s">
        <v>0</v>
      </c>
    </row>
    <row r="2" spans="1:5" ht="15.75" x14ac:dyDescent="0.25">
      <c r="E2" s="3" t="s">
        <v>1</v>
      </c>
    </row>
    <row r="3" spans="1:5" ht="18.75" x14ac:dyDescent="0.25">
      <c r="A3" s="4"/>
      <c r="E3" s="3" t="s">
        <v>2</v>
      </c>
    </row>
    <row r="5" spans="1:5" ht="18.75" x14ac:dyDescent="0.25">
      <c r="A5" s="92" t="s">
        <v>3</v>
      </c>
      <c r="B5" s="92"/>
      <c r="C5" s="92"/>
      <c r="D5" s="92"/>
      <c r="E5" s="92"/>
    </row>
    <row r="6" spans="1:5" ht="18.75" x14ac:dyDescent="0.25">
      <c r="A6" s="92" t="s">
        <v>4</v>
      </c>
      <c r="B6" s="92"/>
      <c r="C6" s="92"/>
      <c r="D6" s="92"/>
      <c r="E6" s="92"/>
    </row>
    <row r="7" spans="1:5" ht="18.75" x14ac:dyDescent="0.25">
      <c r="A7" s="92" t="s">
        <v>5</v>
      </c>
      <c r="B7" s="92"/>
      <c r="C7" s="92"/>
      <c r="D7" s="92"/>
      <c r="E7" s="92"/>
    </row>
    <row r="8" spans="1:5" ht="18.75" x14ac:dyDescent="0.25">
      <c r="A8" s="92" t="s">
        <v>6</v>
      </c>
      <c r="B8" s="92"/>
      <c r="C8" s="92"/>
      <c r="D8" s="92"/>
      <c r="E8" s="92"/>
    </row>
    <row r="9" spans="1:5" ht="18.75" x14ac:dyDescent="0.25">
      <c r="A9" s="92" t="s">
        <v>7</v>
      </c>
      <c r="B9" s="92"/>
      <c r="C9" s="92"/>
      <c r="D9" s="92"/>
      <c r="E9" s="92"/>
    </row>
    <row r="10" spans="1:5" ht="18.75" x14ac:dyDescent="0.3">
      <c r="A10" s="6"/>
      <c r="B10" s="6"/>
      <c r="C10" s="6"/>
      <c r="D10" s="6"/>
      <c r="E10" s="6"/>
    </row>
    <row r="11" spans="1:5" s="9" customFormat="1" ht="18.75" x14ac:dyDescent="0.3">
      <c r="A11" s="7" t="s">
        <v>8</v>
      </c>
      <c r="B11" s="8"/>
      <c r="D11" s="5"/>
    </row>
    <row r="12" spans="1:5" s="9" customFormat="1" ht="18.75" x14ac:dyDescent="0.3">
      <c r="A12" s="7" t="s">
        <v>9</v>
      </c>
      <c r="B12" s="10"/>
      <c r="C12" s="10"/>
      <c r="D12" s="10"/>
      <c r="E12" s="10"/>
    </row>
    <row r="13" spans="1:5" s="9" customFormat="1" ht="18.75" x14ac:dyDescent="0.3">
      <c r="A13" s="7" t="s">
        <v>10</v>
      </c>
      <c r="B13" s="10"/>
      <c r="D13" s="5"/>
    </row>
    <row r="14" spans="1:5" s="9" customFormat="1" ht="18.75" x14ac:dyDescent="0.3">
      <c r="A14" s="7" t="s">
        <v>11</v>
      </c>
      <c r="B14" s="10"/>
      <c r="D14" s="5"/>
    </row>
    <row r="15" spans="1:5" ht="15.75" thickBot="1" x14ac:dyDescent="0.3">
      <c r="A15" s="11"/>
      <c r="B15" s="11"/>
      <c r="C15" s="11"/>
      <c r="D15" s="11"/>
      <c r="E15" s="11"/>
    </row>
    <row r="16" spans="1:5" ht="18" customHeight="1" x14ac:dyDescent="0.25">
      <c r="A16" s="74" t="s">
        <v>12</v>
      </c>
      <c r="B16" s="76" t="s">
        <v>13</v>
      </c>
      <c r="C16" s="76" t="s">
        <v>14</v>
      </c>
      <c r="D16" s="76" t="s">
        <v>15</v>
      </c>
      <c r="E16" s="91"/>
    </row>
    <row r="17" spans="1:6" ht="17.25" customHeight="1" thickBot="1" x14ac:dyDescent="0.3">
      <c r="A17" s="75"/>
      <c r="B17" s="77"/>
      <c r="C17" s="77"/>
      <c r="D17" s="58" t="s">
        <v>16</v>
      </c>
      <c r="E17" s="12" t="s">
        <v>17</v>
      </c>
    </row>
    <row r="18" spans="1:6" ht="21" customHeight="1" thickBot="1" x14ac:dyDescent="0.3">
      <c r="A18" s="13" t="s">
        <v>18</v>
      </c>
      <c r="B18" s="14" t="s">
        <v>19</v>
      </c>
      <c r="C18" s="15" t="s">
        <v>20</v>
      </c>
      <c r="D18" s="15" t="s">
        <v>20</v>
      </c>
      <c r="E18" s="16" t="s">
        <v>20</v>
      </c>
    </row>
    <row r="19" spans="1:6" ht="19.5" customHeight="1" x14ac:dyDescent="0.25">
      <c r="A19" s="17">
        <v>1</v>
      </c>
      <c r="B19" s="18" t="s">
        <v>21</v>
      </c>
      <c r="C19" s="19" t="s">
        <v>22</v>
      </c>
      <c r="D19" s="20">
        <f>D20+D37+D51+D52</f>
        <v>465426.4277894519</v>
      </c>
      <c r="E19" s="21">
        <f>E20+E37+E51+E52</f>
        <v>560548.21987316082</v>
      </c>
      <c r="F19" s="65"/>
    </row>
    <row r="20" spans="1:6" ht="31.5" x14ac:dyDescent="0.25">
      <c r="A20" s="22" t="s">
        <v>23</v>
      </c>
      <c r="B20" s="23" t="s">
        <v>24</v>
      </c>
      <c r="C20" s="24" t="s">
        <v>22</v>
      </c>
      <c r="D20" s="25">
        <f>D21+D26+D28+D34+D36</f>
        <v>291151.65621945186</v>
      </c>
      <c r="E20" s="26">
        <f>E21+E26+E28+E34+E36</f>
        <v>324536.94872829644</v>
      </c>
    </row>
    <row r="21" spans="1:6" ht="15.75" x14ac:dyDescent="0.25">
      <c r="A21" s="61" t="s">
        <v>25</v>
      </c>
      <c r="B21" s="62" t="s">
        <v>26</v>
      </c>
      <c r="C21" s="56" t="s">
        <v>22</v>
      </c>
      <c r="D21" s="60">
        <f>SUM(D22:D24)</f>
        <v>151854.07759876686</v>
      </c>
      <c r="E21" s="57">
        <f>SUM(E22:E24)</f>
        <v>159680.69931000003</v>
      </c>
    </row>
    <row r="22" spans="1:6" ht="31.5" x14ac:dyDescent="0.25">
      <c r="A22" s="27" t="s">
        <v>27</v>
      </c>
      <c r="B22" s="62" t="s">
        <v>28</v>
      </c>
      <c r="C22" s="56" t="s">
        <v>22</v>
      </c>
      <c r="D22" s="60">
        <f>'[1] Свод НВВ  расшир'!V14</f>
        <v>26562.956559001781</v>
      </c>
      <c r="E22" s="57">
        <f>'[1] Свод НВВ  расшир'!AA14</f>
        <v>10540.80149</v>
      </c>
    </row>
    <row r="23" spans="1:6" ht="15.75" x14ac:dyDescent="0.25">
      <c r="A23" s="27" t="s">
        <v>29</v>
      </c>
      <c r="B23" s="62" t="s">
        <v>30</v>
      </c>
      <c r="C23" s="56" t="s">
        <v>22</v>
      </c>
      <c r="D23" s="60"/>
      <c r="E23" s="57"/>
    </row>
    <row r="24" spans="1:6" ht="63" x14ac:dyDescent="0.25">
      <c r="A24" s="27" t="s">
        <v>31</v>
      </c>
      <c r="B24" s="62" t="s">
        <v>32</v>
      </c>
      <c r="C24" s="56" t="s">
        <v>22</v>
      </c>
      <c r="D24" s="60">
        <f>'[1] Свод НВВ  расшир'!V35</f>
        <v>125291.12103976507</v>
      </c>
      <c r="E24" s="57">
        <f>'[1] Свод НВВ  расшир'!AA35</f>
        <v>149139.89782000001</v>
      </c>
    </row>
    <row r="25" spans="1:6" ht="15.75" x14ac:dyDescent="0.25">
      <c r="A25" s="27" t="s">
        <v>33</v>
      </c>
      <c r="B25" s="62" t="s">
        <v>34</v>
      </c>
      <c r="C25" s="56" t="s">
        <v>22</v>
      </c>
      <c r="D25" s="60">
        <f>'[1] Свод НВВ  расшир'!V36</f>
        <v>33008.73725215131</v>
      </c>
      <c r="E25" s="57">
        <f>'[1] Свод НВВ  расшир'!AA36</f>
        <v>54260.346590000001</v>
      </c>
    </row>
    <row r="26" spans="1:6" ht="15.75" x14ac:dyDescent="0.25">
      <c r="A26" s="61" t="s">
        <v>35</v>
      </c>
      <c r="B26" s="62" t="s">
        <v>36</v>
      </c>
      <c r="C26" s="56" t="s">
        <v>22</v>
      </c>
      <c r="D26" s="60">
        <f>'[1] Свод НВВ  расшир'!V62</f>
        <v>116318.32649060263</v>
      </c>
      <c r="E26" s="57">
        <f>'[1] Свод НВВ  расшир'!AA62</f>
        <v>119194.27480000001</v>
      </c>
    </row>
    <row r="27" spans="1:6" ht="15.75" x14ac:dyDescent="0.25">
      <c r="A27" s="27" t="s">
        <v>37</v>
      </c>
      <c r="B27" s="62" t="s">
        <v>34</v>
      </c>
      <c r="C27" s="56" t="s">
        <v>22</v>
      </c>
      <c r="D27" s="60"/>
      <c r="E27" s="57"/>
    </row>
    <row r="28" spans="1:6" ht="15.75" x14ac:dyDescent="0.25">
      <c r="A28" s="61" t="s">
        <v>38</v>
      </c>
      <c r="B28" s="62" t="s">
        <v>39</v>
      </c>
      <c r="C28" s="56" t="s">
        <v>22</v>
      </c>
      <c r="D28" s="60">
        <f>SUM(D29:D31)</f>
        <v>21455.985651815492</v>
      </c>
      <c r="E28" s="57">
        <f>SUM(E29:E31)</f>
        <v>26807.765759587335</v>
      </c>
    </row>
    <row r="29" spans="1:6" ht="31.5" x14ac:dyDescent="0.25">
      <c r="A29" s="27" t="s">
        <v>40</v>
      </c>
      <c r="B29" s="62" t="s">
        <v>41</v>
      </c>
      <c r="C29" s="56" t="s">
        <v>22</v>
      </c>
      <c r="D29" s="60">
        <f>'[1] Свод НВВ  расшир'!V121</f>
        <v>1686.9677574298923</v>
      </c>
      <c r="E29" s="57">
        <f>'[1] Свод НВВ  расшир'!AA121</f>
        <v>1644.5480195873358</v>
      </c>
    </row>
    <row r="30" spans="1:6" ht="15.75" x14ac:dyDescent="0.25">
      <c r="A30" s="27" t="s">
        <v>42</v>
      </c>
      <c r="B30" s="62" t="s">
        <v>43</v>
      </c>
      <c r="C30" s="56" t="s">
        <v>22</v>
      </c>
      <c r="D30" s="63">
        <v>0</v>
      </c>
      <c r="E30" s="64">
        <v>0</v>
      </c>
    </row>
    <row r="31" spans="1:6" ht="15.75" x14ac:dyDescent="0.25">
      <c r="A31" s="27" t="s">
        <v>44</v>
      </c>
      <c r="B31" s="62" t="s">
        <v>45</v>
      </c>
      <c r="C31" s="56" t="s">
        <v>22</v>
      </c>
      <c r="D31" s="60">
        <f>D32+D33</f>
        <v>19769.017894385601</v>
      </c>
      <c r="E31" s="57">
        <f>E32+E33</f>
        <v>25163.21774</v>
      </c>
    </row>
    <row r="32" spans="1:6" ht="18" customHeight="1" x14ac:dyDescent="0.25">
      <c r="A32" s="28"/>
      <c r="B32" s="29" t="s">
        <v>46</v>
      </c>
      <c r="C32" s="56" t="s">
        <v>22</v>
      </c>
      <c r="D32" s="60">
        <f>'[1] Свод НВВ  расшир'!V65</f>
        <v>2755.8314555860688</v>
      </c>
      <c r="E32" s="57">
        <f>'[1] Свод НВВ  расшир'!AA65</f>
        <v>800.56764999999984</v>
      </c>
    </row>
    <row r="33" spans="1:5" ht="27" customHeight="1" x14ac:dyDescent="0.25">
      <c r="A33" s="28"/>
      <c r="B33" s="29" t="s">
        <v>47</v>
      </c>
      <c r="C33" s="56" t="s">
        <v>22</v>
      </c>
      <c r="D33" s="60">
        <f>'[1] Свод НВВ  расшир'!V74</f>
        <v>17013.18643879953</v>
      </c>
      <c r="E33" s="57">
        <f>'[1] Свод НВВ  расшир'!AA74</f>
        <v>24362.650089999999</v>
      </c>
    </row>
    <row r="34" spans="1:5" ht="15" customHeight="1" x14ac:dyDescent="0.25">
      <c r="A34" s="87" t="s">
        <v>48</v>
      </c>
      <c r="B34" s="88" t="s">
        <v>49</v>
      </c>
      <c r="C34" s="68" t="s">
        <v>22</v>
      </c>
      <c r="D34" s="89">
        <v>0</v>
      </c>
      <c r="E34" s="90">
        <v>0</v>
      </c>
    </row>
    <row r="35" spans="1:5" ht="15" customHeight="1" x14ac:dyDescent="0.25">
      <c r="A35" s="87"/>
      <c r="B35" s="88"/>
      <c r="C35" s="68"/>
      <c r="D35" s="89"/>
      <c r="E35" s="90"/>
    </row>
    <row r="36" spans="1:5" ht="31.5" x14ac:dyDescent="0.25">
      <c r="A36" s="61" t="s">
        <v>50</v>
      </c>
      <c r="B36" s="62" t="s">
        <v>51</v>
      </c>
      <c r="C36" s="56" t="s">
        <v>22</v>
      </c>
      <c r="D36" s="60">
        <f>'[1] Свод НВВ  расшир'!V126+'[1] Свод НВВ  расшир'!V130</f>
        <v>1523.2664782669028</v>
      </c>
      <c r="E36" s="57">
        <f>'[1] Свод НВВ  расшир'!AA126+'[1] Свод НВВ  расшир'!AA130</f>
        <v>18854.208858709051</v>
      </c>
    </row>
    <row r="37" spans="1:5" ht="31.5" x14ac:dyDescent="0.25">
      <c r="A37" s="22" t="s">
        <v>52</v>
      </c>
      <c r="B37" s="23" t="s">
        <v>53</v>
      </c>
      <c r="C37" s="24" t="s">
        <v>22</v>
      </c>
      <c r="D37" s="25">
        <f>SUM(D38:D47)+D49+D50</f>
        <v>181272.12156999999</v>
      </c>
      <c r="E37" s="26">
        <f>SUM(E38:E47)+E49+E50</f>
        <v>236011.27114486438</v>
      </c>
    </row>
    <row r="38" spans="1:5" ht="15.75" x14ac:dyDescent="0.25">
      <c r="A38" s="61" t="s">
        <v>54</v>
      </c>
      <c r="B38" s="62" t="s">
        <v>55</v>
      </c>
      <c r="C38" s="56" t="s">
        <v>22</v>
      </c>
      <c r="D38" s="63">
        <f>'[1] Свод НВВ  расшир'!V152</f>
        <v>28249.78</v>
      </c>
      <c r="E38" s="64">
        <f>'[1] Свод НВВ  расшир'!AA152</f>
        <v>25872.601180000001</v>
      </c>
    </row>
    <row r="39" spans="1:5" ht="47.25" x14ac:dyDescent="0.25">
      <c r="A39" s="61" t="s">
        <v>56</v>
      </c>
      <c r="B39" s="62" t="s">
        <v>57</v>
      </c>
      <c r="C39" s="56" t="s">
        <v>22</v>
      </c>
      <c r="D39" s="63">
        <v>0</v>
      </c>
      <c r="E39" s="64">
        <v>0</v>
      </c>
    </row>
    <row r="40" spans="1:5" ht="15.75" x14ac:dyDescent="0.25">
      <c r="A40" s="61" t="s">
        <v>58</v>
      </c>
      <c r="B40" s="62" t="s">
        <v>59</v>
      </c>
      <c r="C40" s="56" t="s">
        <v>22</v>
      </c>
      <c r="D40" s="60">
        <f>'[1] Свод НВВ  расшир'!V157</f>
        <v>44385.13</v>
      </c>
      <c r="E40" s="57">
        <f>'[1] Свод НВВ  расшир'!AA157</f>
        <v>43323.840389999998</v>
      </c>
    </row>
    <row r="41" spans="1:5" ht="15.75" x14ac:dyDescent="0.25">
      <c r="A41" s="61" t="s">
        <v>60</v>
      </c>
      <c r="B41" s="62" t="s">
        <v>61</v>
      </c>
      <c r="C41" s="56" t="s">
        <v>22</v>
      </c>
      <c r="D41" s="60">
        <f>'[1] Свод НВВ  расшир'!V168</f>
        <v>35360.769999999997</v>
      </c>
      <c r="E41" s="57">
        <f>'[1] Свод НВВ  расшир'!AA168</f>
        <v>33463.223459999994</v>
      </c>
    </row>
    <row r="42" spans="1:5" ht="47.25" x14ac:dyDescent="0.25">
      <c r="A42" s="61" t="s">
        <v>62</v>
      </c>
      <c r="B42" s="62" t="s">
        <v>63</v>
      </c>
      <c r="C42" s="56" t="s">
        <v>22</v>
      </c>
      <c r="D42" s="63">
        <v>0</v>
      </c>
      <c r="E42" s="64">
        <v>0</v>
      </c>
    </row>
    <row r="43" spans="1:5" ht="15.75" x14ac:dyDescent="0.25">
      <c r="A43" s="61" t="s">
        <v>64</v>
      </c>
      <c r="B43" s="62" t="s">
        <v>65</v>
      </c>
      <c r="C43" s="56" t="s">
        <v>22</v>
      </c>
      <c r="D43" s="60">
        <f>'[1] Свод НВВ  расшир'!V176</f>
        <v>16313.47</v>
      </c>
      <c r="E43" s="57">
        <f>'[1] Свод НВВ  расшир'!AA176</f>
        <v>38277.722659999999</v>
      </c>
    </row>
    <row r="44" spans="1:5" ht="15.75" x14ac:dyDescent="0.25">
      <c r="A44" s="61" t="s">
        <v>66</v>
      </c>
      <c r="B44" s="62" t="s">
        <v>67</v>
      </c>
      <c r="C44" s="56" t="s">
        <v>22</v>
      </c>
      <c r="D44" s="60">
        <f>'[1] Свод НВВ  расшир'!V177</f>
        <v>39380</v>
      </c>
      <c r="E44" s="57">
        <f>'[1] Свод НВВ  расшир'!AA177</f>
        <v>83072.387340000001</v>
      </c>
    </row>
    <row r="45" spans="1:5" ht="15.75" x14ac:dyDescent="0.25">
      <c r="A45" s="61" t="s">
        <v>68</v>
      </c>
      <c r="B45" s="62" t="s">
        <v>69</v>
      </c>
      <c r="C45" s="56" t="s">
        <v>22</v>
      </c>
      <c r="D45" s="60">
        <f>'[1] Свод НВВ  расшир'!V174</f>
        <v>7321.55</v>
      </c>
      <c r="E45" s="57">
        <f>'[1] Свод НВВ  расшир'!AA174</f>
        <v>0</v>
      </c>
    </row>
    <row r="46" spans="1:5" ht="15.75" x14ac:dyDescent="0.25">
      <c r="A46" s="61" t="s">
        <v>70</v>
      </c>
      <c r="B46" s="62" t="s">
        <v>71</v>
      </c>
      <c r="C46" s="56" t="s">
        <v>22</v>
      </c>
      <c r="D46" s="60">
        <f>'[1] Свод НВВ  расшир'!V162</f>
        <v>5858.7815700000001</v>
      </c>
      <c r="E46" s="57">
        <f>'[1] Свод НВВ  расшир'!AA162</f>
        <v>7341.5178100000012</v>
      </c>
    </row>
    <row r="47" spans="1:5" ht="63" x14ac:dyDescent="0.25">
      <c r="A47" s="61" t="s">
        <v>72</v>
      </c>
      <c r="B47" s="62" t="s">
        <v>73</v>
      </c>
      <c r="C47" s="56" t="s">
        <v>22</v>
      </c>
      <c r="D47" s="63">
        <v>0</v>
      </c>
      <c r="E47" s="64">
        <v>0</v>
      </c>
    </row>
    <row r="48" spans="1:5" ht="31.5" x14ac:dyDescent="0.25">
      <c r="A48" s="27" t="s">
        <v>74</v>
      </c>
      <c r="B48" s="62" t="s">
        <v>75</v>
      </c>
      <c r="C48" s="56" t="s">
        <v>76</v>
      </c>
      <c r="D48" s="63">
        <v>0</v>
      </c>
      <c r="E48" s="64">
        <v>0</v>
      </c>
    </row>
    <row r="49" spans="1:5" ht="110.25" x14ac:dyDescent="0.25">
      <c r="A49" s="61" t="s">
        <v>77</v>
      </c>
      <c r="B49" s="62" t="s">
        <v>78</v>
      </c>
      <c r="C49" s="56" t="s">
        <v>22</v>
      </c>
      <c r="D49" s="63">
        <v>0</v>
      </c>
      <c r="E49" s="64">
        <v>0</v>
      </c>
    </row>
    <row r="50" spans="1:5" ht="31.5" x14ac:dyDescent="0.25">
      <c r="A50" s="61" t="s">
        <v>79</v>
      </c>
      <c r="B50" s="62" t="s">
        <v>80</v>
      </c>
      <c r="C50" s="56" t="s">
        <v>22</v>
      </c>
      <c r="D50" s="60">
        <f>'[1] Свод НВВ  расшир'!V154+'[1] Свод НВВ  расшир'!V169</f>
        <v>4402.6400000000003</v>
      </c>
      <c r="E50" s="57">
        <f>'[1] Свод НВВ  расшир'!AA154+'[1] Свод НВВ  расшир'!AA169</f>
        <v>4659.9783048643612</v>
      </c>
    </row>
    <row r="51" spans="1:5" ht="47.25" x14ac:dyDescent="0.25">
      <c r="A51" s="55" t="s">
        <v>81</v>
      </c>
      <c r="B51" s="62" t="s">
        <v>82</v>
      </c>
      <c r="C51" s="56" t="s">
        <v>22</v>
      </c>
      <c r="D51" s="60">
        <f>'[1]Расш 2016'!Q213</f>
        <v>-12076.24</v>
      </c>
      <c r="E51" s="57"/>
    </row>
    <row r="52" spans="1:5" ht="32.25" thickBot="1" x14ac:dyDescent="0.3">
      <c r="A52" s="30" t="s">
        <v>83</v>
      </c>
      <c r="B52" s="31" t="s">
        <v>84</v>
      </c>
      <c r="C52" s="56" t="s">
        <v>22</v>
      </c>
      <c r="D52" s="32">
        <f>'[1]Расш 2016'!Q210</f>
        <v>5078.8900000000003</v>
      </c>
      <c r="E52" s="33"/>
    </row>
    <row r="53" spans="1:5" ht="15.75" customHeight="1" x14ac:dyDescent="0.25">
      <c r="A53" s="74" t="s">
        <v>85</v>
      </c>
      <c r="B53" s="34" t="s">
        <v>86</v>
      </c>
      <c r="C53" s="76" t="s">
        <v>22</v>
      </c>
      <c r="D53" s="78">
        <f>D23+D25+D27</f>
        <v>33008.73725215131</v>
      </c>
      <c r="E53" s="80">
        <f>E23+E25+E27</f>
        <v>54260.346590000001</v>
      </c>
    </row>
    <row r="54" spans="1:5" ht="16.5" thickBot="1" x14ac:dyDescent="0.3">
      <c r="A54" s="75"/>
      <c r="B54" s="35" t="s">
        <v>87</v>
      </c>
      <c r="C54" s="77"/>
      <c r="D54" s="79"/>
      <c r="E54" s="81"/>
    </row>
    <row r="55" spans="1:5" ht="48" thickBot="1" x14ac:dyDescent="0.3">
      <c r="A55" s="13" t="s">
        <v>88</v>
      </c>
      <c r="B55" s="36" t="s">
        <v>89</v>
      </c>
      <c r="C55" s="15" t="s">
        <v>22</v>
      </c>
      <c r="D55" s="37">
        <v>51049.599999999999</v>
      </c>
      <c r="E55" s="38">
        <f>'[1] Свод НВВ  расшир'!AA155</f>
        <v>28649.662770000003</v>
      </c>
    </row>
    <row r="56" spans="1:5" ht="15" customHeight="1" x14ac:dyDescent="0.25">
      <c r="A56" s="82" t="s">
        <v>90</v>
      </c>
      <c r="B56" s="39" t="s">
        <v>91</v>
      </c>
      <c r="C56" s="83" t="s">
        <v>92</v>
      </c>
      <c r="D56" s="84">
        <v>31263.14</v>
      </c>
      <c r="E56" s="86">
        <v>15146.767</v>
      </c>
    </row>
    <row r="57" spans="1:5" ht="15.75" customHeight="1" x14ac:dyDescent="0.25">
      <c r="A57" s="66"/>
      <c r="B57" s="62" t="s">
        <v>93</v>
      </c>
      <c r="C57" s="68"/>
      <c r="D57" s="85"/>
      <c r="E57" s="72"/>
    </row>
    <row r="58" spans="1:5" ht="15" customHeight="1" x14ac:dyDescent="0.25">
      <c r="A58" s="66" t="s">
        <v>94</v>
      </c>
      <c r="B58" s="62" t="s">
        <v>91</v>
      </c>
      <c r="C58" s="68" t="s">
        <v>95</v>
      </c>
      <c r="D58" s="70">
        <f>D55/D56</f>
        <v>1.6329005979565712</v>
      </c>
      <c r="E58" s="72">
        <f>E55/E56</f>
        <v>1.8914704880586071</v>
      </c>
    </row>
    <row r="59" spans="1:5" ht="48" thickBot="1" x14ac:dyDescent="0.3">
      <c r="A59" s="67"/>
      <c r="B59" s="40" t="s">
        <v>96</v>
      </c>
      <c r="C59" s="69"/>
      <c r="D59" s="71"/>
      <c r="E59" s="73"/>
    </row>
    <row r="60" spans="1:5" ht="46.5" customHeight="1" x14ac:dyDescent="0.25">
      <c r="A60" s="74" t="s">
        <v>97</v>
      </c>
      <c r="B60" s="34" t="s">
        <v>98</v>
      </c>
      <c r="C60" s="76" t="s">
        <v>20</v>
      </c>
      <c r="D60" s="78" t="s">
        <v>20</v>
      </c>
      <c r="E60" s="80" t="s">
        <v>20</v>
      </c>
    </row>
    <row r="61" spans="1:5" ht="25.5" customHeight="1" thickBot="1" x14ac:dyDescent="0.3">
      <c r="A61" s="75"/>
      <c r="B61" s="35" t="s">
        <v>99</v>
      </c>
      <c r="C61" s="77"/>
      <c r="D61" s="79"/>
      <c r="E61" s="81"/>
    </row>
    <row r="62" spans="1:5" ht="15.75" x14ac:dyDescent="0.25">
      <c r="A62" s="41">
        <v>1</v>
      </c>
      <c r="B62" s="39" t="s">
        <v>100</v>
      </c>
      <c r="C62" s="59" t="s">
        <v>101</v>
      </c>
      <c r="D62" s="42">
        <v>526</v>
      </c>
      <c r="E62" s="43">
        <v>569</v>
      </c>
    </row>
    <row r="63" spans="1:5" ht="31.5" x14ac:dyDescent="0.25">
      <c r="A63" s="27">
        <v>2</v>
      </c>
      <c r="B63" s="62" t="s">
        <v>102</v>
      </c>
      <c r="C63" s="56" t="s">
        <v>103</v>
      </c>
      <c r="D63" s="44">
        <f>D64+D65+D66</f>
        <v>595.68999999999994</v>
      </c>
      <c r="E63" s="45">
        <f>E64+E65+E66</f>
        <v>595.68999999999994</v>
      </c>
    </row>
    <row r="64" spans="1:5" ht="15.75" x14ac:dyDescent="0.25">
      <c r="A64" s="27" t="s">
        <v>104</v>
      </c>
      <c r="B64" s="62" t="s">
        <v>105</v>
      </c>
      <c r="C64" s="56" t="s">
        <v>103</v>
      </c>
      <c r="D64" s="46">
        <v>190</v>
      </c>
      <c r="E64" s="45">
        <v>190</v>
      </c>
    </row>
    <row r="65" spans="1:5" ht="15.75" x14ac:dyDescent="0.25">
      <c r="A65" s="27" t="s">
        <v>106</v>
      </c>
      <c r="B65" s="62" t="s">
        <v>107</v>
      </c>
      <c r="C65" s="56" t="s">
        <v>103</v>
      </c>
      <c r="D65" s="46">
        <v>363.8</v>
      </c>
      <c r="E65" s="45">
        <v>363.8</v>
      </c>
    </row>
    <row r="66" spans="1:5" ht="15.75" x14ac:dyDescent="0.25">
      <c r="A66" s="27" t="s">
        <v>108</v>
      </c>
      <c r="B66" s="62" t="s">
        <v>109</v>
      </c>
      <c r="C66" s="56" t="s">
        <v>103</v>
      </c>
      <c r="D66" s="46">
        <v>41.89</v>
      </c>
      <c r="E66" s="45">
        <v>41.89</v>
      </c>
    </row>
    <row r="67" spans="1:5" ht="31.5" x14ac:dyDescent="0.25">
      <c r="A67" s="27">
        <v>3</v>
      </c>
      <c r="B67" s="62" t="s">
        <v>110</v>
      </c>
      <c r="C67" s="56" t="s">
        <v>111</v>
      </c>
      <c r="D67" s="44">
        <f>D68+D69+D70</f>
        <v>293.17</v>
      </c>
      <c r="E67" s="45">
        <f>E68+E69+E70</f>
        <v>281.57</v>
      </c>
    </row>
    <row r="68" spans="1:5" ht="15.75" x14ac:dyDescent="0.25">
      <c r="A68" s="27" t="s">
        <v>104</v>
      </c>
      <c r="B68" s="62" t="s">
        <v>105</v>
      </c>
      <c r="C68" s="56" t="s">
        <v>111</v>
      </c>
      <c r="D68" s="47">
        <v>23.42</v>
      </c>
      <c r="E68" s="45">
        <v>23.42</v>
      </c>
    </row>
    <row r="69" spans="1:5" ht="15.75" x14ac:dyDescent="0.25">
      <c r="A69" s="27" t="s">
        <v>106</v>
      </c>
      <c r="B69" s="62" t="s">
        <v>107</v>
      </c>
      <c r="C69" s="56" t="s">
        <v>111</v>
      </c>
      <c r="D69" s="47">
        <v>95.94</v>
      </c>
      <c r="E69" s="45">
        <v>101.64</v>
      </c>
    </row>
    <row r="70" spans="1:5" ht="15.75" x14ac:dyDescent="0.25">
      <c r="A70" s="27" t="s">
        <v>108</v>
      </c>
      <c r="B70" s="62" t="s">
        <v>109</v>
      </c>
      <c r="C70" s="56" t="s">
        <v>111</v>
      </c>
      <c r="D70" s="47">
        <v>173.81</v>
      </c>
      <c r="E70" s="45">
        <v>156.51</v>
      </c>
    </row>
    <row r="71" spans="1:5" ht="31.5" x14ac:dyDescent="0.25">
      <c r="A71" s="27">
        <v>4</v>
      </c>
      <c r="B71" s="62" t="s">
        <v>112</v>
      </c>
      <c r="C71" s="56" t="s">
        <v>111</v>
      </c>
      <c r="D71" s="44">
        <f>D72+D73+D74</f>
        <v>7864.5</v>
      </c>
      <c r="E71" s="45">
        <f>E72+E73+E74</f>
        <v>7876.1</v>
      </c>
    </row>
    <row r="72" spans="1:5" ht="15.75" x14ac:dyDescent="0.25">
      <c r="A72" s="55" t="s">
        <v>113</v>
      </c>
      <c r="B72" s="62" t="s">
        <v>105</v>
      </c>
      <c r="C72" s="56" t="s">
        <v>111</v>
      </c>
      <c r="D72" s="44">
        <v>772</v>
      </c>
      <c r="E72" s="45">
        <v>762</v>
      </c>
    </row>
    <row r="73" spans="1:5" ht="15.75" x14ac:dyDescent="0.25">
      <c r="A73" s="27" t="s">
        <v>114</v>
      </c>
      <c r="B73" s="62" t="s">
        <v>107</v>
      </c>
      <c r="C73" s="56" t="s">
        <v>111</v>
      </c>
      <c r="D73" s="44">
        <v>1594.8</v>
      </c>
      <c r="E73" s="45">
        <v>1678.3</v>
      </c>
    </row>
    <row r="74" spans="1:5" ht="15.75" x14ac:dyDescent="0.25">
      <c r="A74" s="27" t="s">
        <v>115</v>
      </c>
      <c r="B74" s="62" t="s">
        <v>109</v>
      </c>
      <c r="C74" s="56" t="s">
        <v>111</v>
      </c>
      <c r="D74" s="44">
        <v>5497.7</v>
      </c>
      <c r="E74" s="45">
        <v>5435.8</v>
      </c>
    </row>
    <row r="75" spans="1:5" ht="15.75" x14ac:dyDescent="0.25">
      <c r="A75" s="27">
        <v>5</v>
      </c>
      <c r="B75" s="62" t="s">
        <v>116</v>
      </c>
      <c r="C75" s="56" t="s">
        <v>117</v>
      </c>
      <c r="D75" s="44">
        <f>D76+D77+D78</f>
        <v>148.18</v>
      </c>
      <c r="E75" s="45">
        <f>E76+E77+E78</f>
        <v>150.42000000000002</v>
      </c>
    </row>
    <row r="76" spans="1:5" ht="15.75" x14ac:dyDescent="0.25">
      <c r="A76" s="27" t="s">
        <v>118</v>
      </c>
      <c r="B76" s="62" t="s">
        <v>105</v>
      </c>
      <c r="C76" s="56" t="s">
        <v>117</v>
      </c>
      <c r="D76" s="44">
        <v>13.71</v>
      </c>
      <c r="E76" s="45">
        <v>13.71</v>
      </c>
    </row>
    <row r="77" spans="1:5" ht="15.75" x14ac:dyDescent="0.25">
      <c r="A77" s="27" t="s">
        <v>119</v>
      </c>
      <c r="B77" s="62" t="s">
        <v>107</v>
      </c>
      <c r="C77" s="56" t="s">
        <v>117</v>
      </c>
      <c r="D77" s="44">
        <v>55.74</v>
      </c>
      <c r="E77" s="45">
        <v>60.34</v>
      </c>
    </row>
    <row r="78" spans="1:5" ht="15.75" x14ac:dyDescent="0.25">
      <c r="A78" s="27" t="s">
        <v>120</v>
      </c>
      <c r="B78" s="62" t="s">
        <v>109</v>
      </c>
      <c r="C78" s="56" t="s">
        <v>117</v>
      </c>
      <c r="D78" s="44">
        <v>78.73</v>
      </c>
      <c r="E78" s="45">
        <v>76.37</v>
      </c>
    </row>
    <row r="79" spans="1:5" ht="15.75" x14ac:dyDescent="0.25">
      <c r="A79" s="27">
        <v>6</v>
      </c>
      <c r="B79" s="62" t="s">
        <v>121</v>
      </c>
      <c r="C79" s="56" t="s">
        <v>122</v>
      </c>
      <c r="D79" s="44">
        <v>19.77</v>
      </c>
      <c r="E79" s="45">
        <v>19.84</v>
      </c>
    </row>
    <row r="80" spans="1:5" ht="47.25" x14ac:dyDescent="0.25">
      <c r="A80" s="27">
        <v>7</v>
      </c>
      <c r="B80" s="62" t="s">
        <v>123</v>
      </c>
      <c r="C80" s="56" t="s">
        <v>22</v>
      </c>
      <c r="D80" s="44">
        <f>D43+D44</f>
        <v>55693.47</v>
      </c>
      <c r="E80" s="45">
        <f>E43+E44</f>
        <v>121350.11</v>
      </c>
    </row>
    <row r="81" spans="1:5" ht="31.5" x14ac:dyDescent="0.25">
      <c r="A81" s="55" t="s">
        <v>124</v>
      </c>
      <c r="B81" s="62" t="s">
        <v>125</v>
      </c>
      <c r="C81" s="56" t="s">
        <v>22</v>
      </c>
      <c r="D81" s="48"/>
      <c r="E81" s="49"/>
    </row>
    <row r="82" spans="1:5" ht="48" thickBot="1" x14ac:dyDescent="0.3">
      <c r="A82" s="50">
        <v>8</v>
      </c>
      <c r="B82" s="51" t="s">
        <v>126</v>
      </c>
      <c r="C82" s="52" t="s">
        <v>122</v>
      </c>
      <c r="D82" s="53">
        <v>3.7</v>
      </c>
      <c r="E82" s="54">
        <v>1.686518</v>
      </c>
    </row>
  </sheetData>
  <mergeCells count="30">
    <mergeCell ref="A16:A17"/>
    <mergeCell ref="B16:B17"/>
    <mergeCell ref="C16:C17"/>
    <mergeCell ref="D16:E16"/>
    <mergeCell ref="A5:E5"/>
    <mergeCell ref="A6:E6"/>
    <mergeCell ref="A7:E7"/>
    <mergeCell ref="A8:E8"/>
    <mergeCell ref="A9:E9"/>
    <mergeCell ref="A34:A35"/>
    <mergeCell ref="B34:B35"/>
    <mergeCell ref="C34:C35"/>
    <mergeCell ref="D34:D35"/>
    <mergeCell ref="E34:E35"/>
    <mergeCell ref="A53:A54"/>
    <mergeCell ref="C53:C54"/>
    <mergeCell ref="D53:D54"/>
    <mergeCell ref="E53:E54"/>
    <mergeCell ref="A56:A57"/>
    <mergeCell ref="C56:C57"/>
    <mergeCell ref="D56:D57"/>
    <mergeCell ref="E56:E57"/>
    <mergeCell ref="A58:A59"/>
    <mergeCell ref="C58:C59"/>
    <mergeCell ref="D58:D59"/>
    <mergeCell ref="E58:E59"/>
    <mergeCell ref="A60:A61"/>
    <mergeCell ref="C60:C61"/>
    <mergeCell ref="D60:D61"/>
    <mergeCell ref="E60:E6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прил2 2016</vt:lpstr>
      <vt:lpstr>'прил2 2016'!Заголовки_для_печати</vt:lpstr>
      <vt:lpstr>'прил2 2016'!Область_печати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Ксения Александровна</dc:creator>
  <cp:lastModifiedBy>Лаптева Ксения Александровна</cp:lastModifiedBy>
  <dcterms:created xsi:type="dcterms:W3CDTF">2017-03-31T06:42:17Z</dcterms:created>
  <dcterms:modified xsi:type="dcterms:W3CDTF">2017-04-24T11:16:46Z</dcterms:modified>
</cp:coreProperties>
</file>