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3 кв 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<sst xmlns="http://schemas.openxmlformats.org/spreadsheetml/2006/main" count="58" uniqueCount="39">
  <si>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№ п/п</t>
  </si>
  <si>
    <t xml:space="preserve">Уровни напряжения </t>
  </si>
  <si>
    <t>* заполняется ежеквартально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</si>
  <si>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</si>
  <si>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</si>
  <si>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</si>
  <si>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</si>
  <si>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</si>
  <si>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</si>
  <si>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</si>
  <si>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</si>
  <si>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</si>
  <si>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</si>
  <si>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</si>
  <si>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</si>
  <si>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</si>
  <si>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</si>
  <si>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</si>
  <si>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</si>
  <si>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</si>
  <si>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</si>
  <si>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</si>
  <si>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</si>
  <si>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</si>
  <si>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</si>
  <si>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</si>
  <si>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</si>
  <si>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</si>
  <si>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МУП "Горэлектротранс"</t>
  </si>
  <si>
    <t>Костяков С.Е.</t>
  </si>
  <si>
    <t>ООО "ОФ "Листвяжная"</t>
  </si>
  <si>
    <t>ООО "ОФ Коксовая"</t>
  </si>
  <si>
    <t>6кВ, 0,4кВ, 0,23кВ</t>
  </si>
  <si>
    <t>6кВ, 0,4кВ, 0,4/0,23кВ</t>
  </si>
  <si>
    <t>ООО "ГОФ "Красногорская"</t>
  </si>
  <si>
    <t>ООО "Ровер"</t>
  </si>
  <si>
    <t>ООО "Кузбасский литейный завод"</t>
  </si>
  <si>
    <t>Информация о величине резервируемой максимальной мощности ( 3 квартал 2018 года)</t>
  </si>
  <si>
    <t>ИП Кузнецова И.В.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</si>
</sst>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4" t="s">
        <v>37</v>
      </c>
      <c r="B1" s="14"/>
      <c r="C1" s="14"/>
      <c r="D1" s="14"/>
      <c r="E1" s="14"/>
      <c r="F1" s="15"/>
    </row>
    <row r="2" spans="1:6" ht="9" customHeight="1">
      <c r="A2" s="12"/>
      <c r="B2" s="12"/>
      <c r="C2" s="12"/>
      <c r="D2" s="12"/>
      <c r="E2" s="12"/>
      <c r="F2" s="13"/>
    </row>
    <row r="3" spans="1:6" s="2" customFormat="1" ht="50.25" customHeight="1">
      <c r="A3" s="16" t="s">
        <v>0</v>
      </c>
      <c r="B3" s="16" t="s">
        <v>3</v>
      </c>
      <c r="C3" s="16" t="s">
        <v>1</v>
      </c>
      <c r="D3" s="17" t="s">
        <v>4</v>
      </c>
      <c r="E3" s="19" t="s">
        <v>5</v>
      </c>
      <c r="F3" s="16" t="s">
        <v>6</v>
      </c>
    </row>
    <row r="4" spans="1:6" s="2" customFormat="1" ht="76.5" customHeight="1">
      <c r="A4" s="16"/>
      <c r="B4" s="16"/>
      <c r="C4" s="16"/>
      <c r="D4" s="18"/>
      <c r="E4" s="20"/>
      <c r="F4" s="16"/>
    </row>
    <row r="5" spans="1:6" ht="15.75" customHeight="1">
      <c r="A5" s="7">
        <f>1</f>
        <v>1</v>
      </c>
      <c r="B5" s="8" t="s">
        <v>23</v>
      </c>
      <c r="C5" s="9" t="s">
        <v>7</v>
      </c>
      <c r="D5" s="6">
        <v>2.65</v>
      </c>
      <c r="E5" s="6">
        <v>0.05</v>
      </c>
      <c r="F5" s="6">
        <f>D5-E5</f>
        <v>2.6</v>
      </c>
    </row>
    <row r="6" spans="1:6" ht="15.75">
      <c r="A6" s="7">
        <f>A5+1</f>
        <v>2</v>
      </c>
      <c r="B6" s="8" t="s">
        <v>20</v>
      </c>
      <c r="C6" s="9" t="s">
        <v>18</v>
      </c>
      <c r="D6" s="10">
        <v>3.5</v>
      </c>
      <c r="E6" s="11">
        <v>0.36</v>
      </c>
      <c r="F6" s="10">
        <f aca="true" t="shared" si="0" ref="F6:F26">D6-E6</f>
        <v>3.14</v>
      </c>
    </row>
    <row r="7" spans="1:6" ht="15.75">
      <c r="A7" s="7">
        <f aca="true" t="shared" si="1" ref="A7:A29">A6+1</f>
        <v>3</v>
      </c>
      <c r="B7" s="8" t="s">
        <v>21</v>
      </c>
      <c r="C7" s="9" t="s">
        <v>7</v>
      </c>
      <c r="D7" s="10">
        <v>22</v>
      </c>
      <c r="E7" s="10">
        <f>4.7+4.93</f>
        <v>9.629999999999999</v>
      </c>
      <c r="F7" s="10">
        <f t="shared" si="0"/>
        <v>12.370000000000001</v>
      </c>
    </row>
    <row r="8" spans="1:6" ht="15.75">
      <c r="A8" s="7">
        <f t="shared" si="1"/>
        <v>4</v>
      </c>
      <c r="B8" s="8" t="s">
        <v>30</v>
      </c>
      <c r="C8" s="9" t="s">
        <v>7</v>
      </c>
      <c r="D8" s="10">
        <v>4.411</v>
      </c>
      <c r="E8" s="10">
        <f>1.529+1.606</f>
        <v>3.135</v>
      </c>
      <c r="F8" s="10">
        <f>D8-E8</f>
        <v>1.2759999999999998</v>
      </c>
    </row>
    <row r="9" spans="1:6" ht="15.75">
      <c r="A9" s="7">
        <f t="shared" si="1"/>
        <v>5</v>
      </c>
      <c r="B9" s="8" t="s">
        <v>22</v>
      </c>
      <c r="C9" s="9" t="s">
        <v>7</v>
      </c>
      <c r="D9" s="10">
        <v>1.089</v>
      </c>
      <c r="E9" s="10">
        <v>0.5</v>
      </c>
      <c r="F9" s="10">
        <f t="shared" si="0"/>
        <v>0.589</v>
      </c>
    </row>
    <row r="10" spans="1:6" ht="31.5" customHeight="1">
      <c r="A10" s="7">
        <f t="shared" si="1"/>
        <v>6</v>
      </c>
      <c r="B10" s="8" t="s">
        <v>8</v>
      </c>
      <c r="C10" s="9" t="s">
        <v>32</v>
      </c>
      <c r="D10" s="10">
        <v>10.3617</v>
      </c>
      <c r="E10" s="10">
        <v>2.832</v>
      </c>
      <c r="F10" s="10">
        <f t="shared" si="0"/>
        <v>7.529700000000001</v>
      </c>
    </row>
    <row r="11" spans="1:6" ht="15.75">
      <c r="A11" s="7">
        <f t="shared" si="1"/>
        <v>7</v>
      </c>
      <c r="B11" s="8" t="s">
        <v>19</v>
      </c>
      <c r="C11" s="9" t="s">
        <v>18</v>
      </c>
      <c r="D11" s="10">
        <v>6.06</v>
      </c>
      <c r="E11" s="10">
        <v>2.508</v>
      </c>
      <c r="F11" s="10">
        <f t="shared" si="0"/>
        <v>3.5519999999999996</v>
      </c>
    </row>
    <row r="12" spans="1:6" ht="15.75">
      <c r="A12" s="7">
        <f t="shared" si="1"/>
        <v>8</v>
      </c>
      <c r="B12" s="8" t="s">
        <v>9</v>
      </c>
      <c r="C12" s="9" t="s">
        <v>7</v>
      </c>
      <c r="D12" s="10">
        <f>8.72+0.05</f>
        <v>8.770000000000001</v>
      </c>
      <c r="E12" s="11">
        <f>2.7+1.98</f>
        <v>4.68</v>
      </c>
      <c r="F12" s="10">
        <f t="shared" si="0"/>
        <v>4.090000000000002</v>
      </c>
    </row>
    <row r="13" spans="1:6" ht="15.75" customHeight="1">
      <c r="A13" s="7">
        <f t="shared" si="1"/>
        <v>9</v>
      </c>
      <c r="B13" s="8" t="s">
        <v>10</v>
      </c>
      <c r="C13" s="9" t="s">
        <v>7</v>
      </c>
      <c r="D13" s="10">
        <v>2.05</v>
      </c>
      <c r="E13" s="10">
        <f>1.296+0.99-0.24</f>
        <v>2.0460000000000003</v>
      </c>
      <c r="F13" s="10">
        <f t="shared" si="0"/>
        <v>0.0039999999999995595</v>
      </c>
    </row>
    <row r="14" spans="1:6" ht="15.75" customHeight="1">
      <c r="A14" s="7">
        <f t="shared" si="1"/>
        <v>10</v>
      </c>
      <c r="B14" s="8" t="s">
        <v>11</v>
      </c>
      <c r="C14" s="9" t="s">
        <v>7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>A14+1</f>
        <v>11</v>
      </c>
      <c r="B15" s="8" t="s">
        <v>28</v>
      </c>
      <c r="C15" s="9" t="s">
        <v>7</v>
      </c>
      <c r="D15" s="10">
        <v>2.36</v>
      </c>
      <c r="E15" s="10">
        <v>1.31</v>
      </c>
      <c r="F15" s="10">
        <f t="shared" si="0"/>
        <v>1.0499999999999998</v>
      </c>
    </row>
    <row r="16" spans="1:6" ht="15.75">
      <c r="A16" s="7">
        <f t="shared" si="1"/>
        <v>12</v>
      </c>
      <c r="B16" s="8" t="s">
        <v>24</v>
      </c>
      <c r="C16" s="9" t="s">
        <v>25</v>
      </c>
      <c r="D16" s="10">
        <v>1.45</v>
      </c>
      <c r="E16" s="10">
        <v>0.1</v>
      </c>
      <c r="F16" s="10">
        <f t="shared" si="0"/>
        <v>1.3499999999999999</v>
      </c>
    </row>
    <row r="17" spans="1:6" ht="15.75">
      <c r="A17" s="7">
        <f t="shared" si="1"/>
        <v>13</v>
      </c>
      <c r="B17" s="8" t="s">
        <v>26</v>
      </c>
      <c r="C17" s="9" t="s">
        <v>7</v>
      </c>
      <c r="D17" s="10">
        <v>1.68</v>
      </c>
      <c r="E17" s="10">
        <v>0.05</v>
      </c>
      <c r="F17" s="10">
        <f t="shared" si="0"/>
        <v>1.63</v>
      </c>
    </row>
    <row r="18" spans="1:6" ht="15.75">
      <c r="A18" s="7">
        <f t="shared" si="1"/>
        <v>14</v>
      </c>
      <c r="B18" s="8" t="s">
        <v>31</v>
      </c>
      <c r="C18" s="9" t="s">
        <v>18</v>
      </c>
      <c r="D18" s="10">
        <v>3.67</v>
      </c>
      <c r="E18" s="10">
        <v>3.67</v>
      </c>
      <c r="F18" s="10">
        <f t="shared" si="0"/>
        <v>0</v>
      </c>
    </row>
    <row r="19" spans="1:6" ht="15.75">
      <c r="A19" s="7">
        <f t="shared" si="1"/>
        <v>15</v>
      </c>
      <c r="B19" s="8" t="s">
        <v>12</v>
      </c>
      <c r="C19" s="9" t="s">
        <v>13</v>
      </c>
      <c r="D19" s="10">
        <v>0.8</v>
      </c>
      <c r="E19" s="10">
        <v>0.45</v>
      </c>
      <c r="F19" s="10">
        <f t="shared" si="0"/>
        <v>0.35000000000000003</v>
      </c>
    </row>
    <row r="20" spans="1:6" ht="15.75">
      <c r="A20" s="7">
        <f t="shared" si="1"/>
        <v>16</v>
      </c>
      <c r="B20" s="8" t="s">
        <v>14</v>
      </c>
      <c r="C20" s="9" t="s">
        <v>13</v>
      </c>
      <c r="D20" s="10">
        <v>3.755</v>
      </c>
      <c r="E20" s="10">
        <v>0.44</v>
      </c>
      <c r="F20" s="10">
        <f t="shared" si="0"/>
        <v>3.315</v>
      </c>
    </row>
    <row r="21" spans="1:6" ht="15.75" customHeight="1">
      <c r="A21" s="7">
        <f t="shared" si="1"/>
        <v>17</v>
      </c>
      <c r="B21" s="8" t="s">
        <v>15</v>
      </c>
      <c r="C21" s="9" t="s">
        <v>13</v>
      </c>
      <c r="D21" s="10">
        <v>3.2</v>
      </c>
      <c r="E21" s="10">
        <v>0.886</v>
      </c>
      <c r="F21" s="10">
        <f t="shared" si="0"/>
        <v>2.314</v>
      </c>
    </row>
    <row r="22" spans="1:6" ht="15.75" customHeight="1">
      <c r="A22" s="7">
        <f t="shared" si="1"/>
        <v>18</v>
      </c>
      <c r="B22" s="8" t="s">
        <v>36</v>
      </c>
      <c r="C22" s="9" t="s">
        <v>13</v>
      </c>
      <c r="D22" s="10">
        <v>4</v>
      </c>
      <c r="E22" s="10">
        <v>3.5</v>
      </c>
      <c r="F22" s="10">
        <f t="shared" si="0"/>
        <v>0.5</v>
      </c>
    </row>
    <row r="23" spans="1:6" ht="15.75" customHeight="1">
      <c r="A23" s="7">
        <f t="shared" si="1"/>
        <v>19</v>
      </c>
      <c r="B23" s="8" t="s">
        <v>16</v>
      </c>
      <c r="C23" s="9" t="s">
        <v>13</v>
      </c>
      <c r="D23" s="10">
        <v>2.12</v>
      </c>
      <c r="E23" s="10">
        <f>1.19+0.07</f>
        <v>1.26</v>
      </c>
      <c r="F23" s="10">
        <f t="shared" si="0"/>
        <v>0.8600000000000001</v>
      </c>
    </row>
    <row r="24" spans="1:6" ht="15.75">
      <c r="A24" s="7">
        <f t="shared" si="1"/>
        <v>20</v>
      </c>
      <c r="B24" s="8" t="s">
        <v>27</v>
      </c>
      <c r="C24" s="9" t="s">
        <v>7</v>
      </c>
      <c r="D24" s="10">
        <f>9.5+23.914+4.863+6.022</f>
        <v>44.299</v>
      </c>
      <c r="E24" s="10">
        <f>5.588+4.351+7.84+6.44</f>
        <v>24.219</v>
      </c>
      <c r="F24" s="10">
        <f t="shared" si="0"/>
        <v>20.08</v>
      </c>
    </row>
    <row r="25" spans="1:6" ht="15.75">
      <c r="A25" s="7">
        <f t="shared" si="1"/>
        <v>21</v>
      </c>
      <c r="B25" s="8" t="s">
        <v>29</v>
      </c>
      <c r="C25" s="9" t="s">
        <v>7</v>
      </c>
      <c r="D25" s="10">
        <v>1.208</v>
      </c>
      <c r="E25" s="10">
        <f>0.1</f>
        <v>0.1</v>
      </c>
      <c r="F25" s="10">
        <f>D25-E25</f>
        <v>1.1079999999999999</v>
      </c>
    </row>
    <row r="26" spans="1:6" ht="31.5">
      <c r="A26" s="7">
        <f t="shared" si="1"/>
        <v>22</v>
      </c>
      <c r="B26" s="8" t="s">
        <v>17</v>
      </c>
      <c r="C26" s="9" t="s">
        <v>7</v>
      </c>
      <c r="D26" s="10">
        <v>4.025</v>
      </c>
      <c r="E26" s="10">
        <f>2.52+1.32</f>
        <v>3.84</v>
      </c>
      <c r="F26" s="10">
        <f t="shared" si="0"/>
        <v>0.1850000000000005</v>
      </c>
    </row>
    <row r="27" spans="1:6" ht="31.5">
      <c r="A27" s="7">
        <f t="shared" si="1"/>
        <v>23</v>
      </c>
      <c r="B27" s="8" t="s">
        <v>34</v>
      </c>
      <c r="C27" s="9" t="s">
        <v>33</v>
      </c>
      <c r="D27" s="10">
        <v>6.08</v>
      </c>
      <c r="E27" s="10">
        <v>0.312</v>
      </c>
      <c r="F27" s="10">
        <f>D27-E27</f>
        <v>5.768</v>
      </c>
    </row>
    <row r="28" spans="1:6" ht="15.75">
      <c r="A28" s="7">
        <f t="shared" si="1"/>
        <v>24</v>
      </c>
      <c r="B28" s="8" t="s">
        <v>35</v>
      </c>
      <c r="C28" s="9" t="s">
        <v>7</v>
      </c>
      <c r="D28" s="10">
        <v>1</v>
      </c>
      <c r="E28" s="10">
        <v>1</v>
      </c>
      <c r="F28" s="10">
        <f>D28-E28</f>
        <v>0</v>
      </c>
    </row>
    <row r="29" spans="1:6" ht="15.75">
      <c r="A29" s="7">
        <f t="shared" si="1"/>
        <v>25</v>
      </c>
      <c r="B29" s="8" t="s">
        <v>38</v>
      </c>
      <c r="C29" s="9" t="s">
        <v>18</v>
      </c>
      <c r="D29" s="10">
        <v>1.12</v>
      </c>
      <c r="E29" s="10">
        <v>0.078</v>
      </c>
      <c r="F29" s="10">
        <f>D29-E29</f>
        <v>1.042</v>
      </c>
    </row>
    <row r="30" ht="15">
      <c r="B30" s="5" t="s">
        <v>2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conditionalFormatting sqref="D5:F5 E7 D6:D7 D9:E11">
    <cfRule type="expression" priority="9" dxfId="0" stopIfTrue="1">
      <formula>IG5="Н"</formula>
    </cfRule>
  </conditionalFormatting>
  <conditionalFormatting sqref="F6:F7 F9:F11">
    <cfRule type="expression" priority="8" dxfId="0" stopIfTrue="1">
      <formula>IJ6="Н"</formula>
    </cfRule>
  </conditionalFormatting>
  <conditionalFormatting sqref="F12">
    <cfRule type="expression" priority="7" dxfId="0" stopIfTrue="1">
      <formula>IJ13="Н"</formula>
    </cfRule>
  </conditionalFormatting>
  <conditionalFormatting sqref="D8:E8">
    <cfRule type="expression" priority="6" dxfId="0" stopIfTrue="1">
      <formula>IG8="Н"</formula>
    </cfRule>
  </conditionalFormatting>
  <conditionalFormatting sqref="F8">
    <cfRule type="expression" priority="5" dxfId="0" stopIfTrue="1">
      <formula>IJ8="Н"</formula>
    </cfRule>
  </conditionalFormatting>
  <conditionalFormatting sqref="D12:D13 E13:F13 D15:F20 D23:F25">
    <cfRule type="expression" priority="10" dxfId="0" stopIfTrue="1">
      <formula>IG13="Н"</formula>
    </cfRule>
  </conditionalFormatting>
  <conditionalFormatting sqref="D14:F14">
    <cfRule type="expression" priority="30" dxfId="0" stopIfTrue="1">
      <formula>'3 кв 2018'!#REF!="Н"</formula>
    </cfRule>
  </conditionalFormatting>
  <conditionalFormatting sqref="D26:F26">
    <cfRule type="expression" priority="33" dxfId="0" stopIfTrue="1">
      <formula>'3 кв 2018'!#REF!="Н"</formula>
    </cfRule>
  </conditionalFormatting>
  <conditionalFormatting sqref="D29:F29">
    <cfRule type="expression" priority="34" dxfId="0" stopIfTrue="1">
      <formula>'3 кв 2018'!#REF!="Н"</formula>
    </cfRule>
  </conditionalFormatting>
  <conditionalFormatting sqref="D27:F27">
    <cfRule type="expression" priority="2" dxfId="0" stopIfTrue="1">
      <formula>'3 кв 2018'!#REF!="Н"</formula>
    </cfRule>
  </conditionalFormatting>
  <conditionalFormatting sqref="D21:F22">
    <cfRule type="expression" priority="37" dxfId="0" stopIfTrue="1">
      <formula>IG23="Н"</formula>
    </cfRule>
  </conditionalFormatting>
  <conditionalFormatting sqref="D28:F28">
    <cfRule type="expression" priority="1" dxfId="0" stopIfTrue="1">
      <formula>'3 кв 2018'!#REF!="Н"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2018-07-11T08:36:09Z</cp:lastPrinted>
  <dcterms:created xsi:type="dcterms:W3CDTF">2009-12-26T06:59:08Z</dcterms:created>
  <dcterms:modified xsi:type="dcterms:W3CDTF">2022-06-21T06:13:47Z</dcterms:modified>
  <cp:category/>
  <cp:version/>
  <cp:contentType/>
  <cp:contentStatus/>
</cp:coreProperties>
</file>